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/>
  <bookViews>
    <workbookView xWindow="0" yWindow="0" windowWidth="23040" windowHeight="8805"/>
  </bookViews>
  <sheets>
    <sheet name="Over £10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168" i="1"/>
  <c r="C27" i="1"/>
  <c r="C29" i="1"/>
  <c r="C166" i="1"/>
  <c r="C49" i="1"/>
  <c r="C180" i="1"/>
</calcChain>
</file>

<file path=xl/sharedStrings.xml><?xml version="1.0" encoding="utf-8"?>
<sst xmlns="http://schemas.openxmlformats.org/spreadsheetml/2006/main" count="887" uniqueCount="544">
  <si>
    <t>Contract Number</t>
  </si>
  <si>
    <t>Generic Range</t>
  </si>
  <si>
    <t>Total Value of Contract 
(Incl One-Off Purchase Cost &amp; Annual Costs inc Extension)</t>
  </si>
  <si>
    <t>Annual Cost</t>
  </si>
  <si>
    <t>Term of Contract</t>
  </si>
  <si>
    <t>Supplier</t>
  </si>
  <si>
    <t>Due for Renewal / Review</t>
  </si>
  <si>
    <t>CPC-0001619</t>
  </si>
  <si>
    <t>ICT</t>
  </si>
  <si>
    <t>N/A</t>
  </si>
  <si>
    <t>3 years</t>
  </si>
  <si>
    <t>European Electronique</t>
  </si>
  <si>
    <t>CPC-0001575</t>
  </si>
  <si>
    <t>Services</t>
  </si>
  <si>
    <t>Yr 1 - £53,917.13
Yr 2 - £46,604.63
Yr 3 - £46,604.63
Total £147,126.39</t>
  </si>
  <si>
    <t>1+1+1 years</t>
  </si>
  <si>
    <t>Vodafone Ltd</t>
  </si>
  <si>
    <t>CPC-0001495</t>
  </si>
  <si>
    <t>£14,567.97                       (Inc 5 years support and maintenance)</t>
  </si>
  <si>
    <t>5 years</t>
  </si>
  <si>
    <t xml:space="preserve">BT IT Services Limited    
 3 Midland Way 
 Barlborough links 
Barlborough  
Chesterfield                                         </t>
  </si>
  <si>
    <t>CPC-0001089</t>
  </si>
  <si>
    <t>Goods</t>
  </si>
  <si>
    <t>5 + 2 years</t>
  </si>
  <si>
    <t>Home Office, 
Ground Floor
 2 Marsham Street
 London
 SW1P 4DF</t>
  </si>
  <si>
    <t>-</t>
  </si>
  <si>
    <t>Service</t>
  </si>
  <si>
    <t>Annually Renewable</t>
  </si>
  <si>
    <t>TELEFONICA O2 UK LIMITED
CORPORATE SECURITY
PO BOX 3226
260 BATH ROAD
SLOUGH
SL1 4WE</t>
  </si>
  <si>
    <t>4 years</t>
  </si>
  <si>
    <t>Various</t>
  </si>
  <si>
    <t>CPC-0001512</t>
  </si>
  <si>
    <t>2+2</t>
  </si>
  <si>
    <t>Old Court Chambers</t>
  </si>
  <si>
    <t>12 Months</t>
  </si>
  <si>
    <t>TBC</t>
  </si>
  <si>
    <t>Sopra Steris contract currently</t>
  </si>
  <si>
    <t>CPC-0001650</t>
  </si>
  <si>
    <t>1 year</t>
  </si>
  <si>
    <t>Teesside University
Borough Road
Middlesbrough
TS1 3BA</t>
  </si>
  <si>
    <t>HR</t>
  </si>
  <si>
    <t>12 months</t>
  </si>
  <si>
    <t>CPC-0001392</t>
  </si>
  <si>
    <t>5+2</t>
  </si>
  <si>
    <t>Eurofins Forencis Services Ltd (formerly LGC)
154 Business Park
Valiant Way
Wolverhampton
WV9 5GB</t>
  </si>
  <si>
    <t>CPC-0001906</t>
  </si>
  <si>
    <t>Lease</t>
  </si>
  <si>
    <t>Quadient UK Limited
3rd Floor Press Centre
Here East
14 E Bay Lane
London
E15 2GW</t>
  </si>
  <si>
    <t>CPC-0001891</t>
  </si>
  <si>
    <t>CPC-0001570</t>
  </si>
  <si>
    <t>variable</t>
  </si>
  <si>
    <t>3+1 year</t>
  </si>
  <si>
    <t>Banner
K House
Sheffield Business Park
Europa Link
Sheffield
S9 1XU</t>
  </si>
  <si>
    <t>CPC-0001821</t>
  </si>
  <si>
    <t>Phoenix Software Ltd
Blenheim House
York Road
Pocklington
York
YO42 1NS</t>
  </si>
  <si>
    <t>CPC-0001912</t>
  </si>
  <si>
    <t>CPC-0001872</t>
  </si>
  <si>
    <t>5 months</t>
  </si>
  <si>
    <t>Trustmarque Solutions Ltd
National Agri-Food Innovation Centre
Sand Hutton
York
YO41 1LZ</t>
  </si>
  <si>
    <t>CPC-0001736</t>
  </si>
  <si>
    <t>ICT Software</t>
  </si>
  <si>
    <t>Empowering Communities</t>
  </si>
  <si>
    <t>CPC-0001506</t>
  </si>
  <si>
    <t>2+1+1</t>
  </si>
  <si>
    <t>WA Products (UK) Ltd + Tetra Scene of Crime Ltd</t>
  </si>
  <si>
    <t>Big Word</t>
  </si>
  <si>
    <t>CPC-0001324</t>
  </si>
  <si>
    <t>Fleet</t>
  </si>
  <si>
    <t xml:space="preserve">4 Year </t>
  </si>
  <si>
    <t>Goodyear Dunlop Tyres UK Ltd
Tyre Fort
94-98 Wingfoot Way
Birmingham
B24 9HY</t>
  </si>
  <si>
    <t>CPC-0001543</t>
  </si>
  <si>
    <t>3 Years</t>
  </si>
  <si>
    <t>Cisco Systems Limited
11 New Square
Bedfont Lakes
Feltham
Middlesex
TW14 8HA</t>
  </si>
  <si>
    <t>CPC-0001598</t>
  </si>
  <si>
    <t>FCO Services
1st Floor, Building 71
Hanslope Park
Hanslope
Milton Keynes
MK19 7BH</t>
  </si>
  <si>
    <t>CPC-0000978</t>
  </si>
  <si>
    <t>1+1+1+1+1</t>
  </si>
  <si>
    <t>Astun Technology, 
Cadagon House, 
4-6 High Street, 
Epsom, 
Surrey,KT19 8AD</t>
  </si>
  <si>
    <t>CPC-0001893</t>
  </si>
  <si>
    <t>Selenity</t>
  </si>
  <si>
    <t>CPC-0001749</t>
  </si>
  <si>
    <t xml:space="preserve">Services </t>
  </si>
  <si>
    <t>Redsnapper Group
Octavia House
50 Banner Street
London
EC1Y 8ST</t>
  </si>
  <si>
    <t>Unknown</t>
  </si>
  <si>
    <t>CPC-0001910</t>
  </si>
  <si>
    <t>14 weeks</t>
  </si>
  <si>
    <t>Circe HR Ltd &amp; Pink Tree Training and Development</t>
  </si>
  <si>
    <t>CPC-0001661</t>
  </si>
  <si>
    <t>SMP £54,000 (£36,000)
FMA £164,160 (£164,160)</t>
  </si>
  <si>
    <t>SMP £18,000
FMA £82,080</t>
  </si>
  <si>
    <t>3 + 2 years</t>
  </si>
  <si>
    <t>GEL Ltd t/a Healthwork Limited
16 St John Street
Manchaster
M3 4EA</t>
  </si>
  <si>
    <t>CPC-0001357</t>
  </si>
  <si>
    <t>5+3</t>
  </si>
  <si>
    <t>Standby RSG UK
19 Hollies Business Park
Hollies Park Road
Cannock
StaffordshireWS11 1DB</t>
  </si>
  <si>
    <t>CPC-0001655</t>
  </si>
  <si>
    <t>CPC-0001529</t>
  </si>
  <si>
    <t>Goods/Service</t>
  </si>
  <si>
    <t>Year 1 - £207,792.42
Years 2-5 - £201,865.42
Variation - £12,596.00</t>
  </si>
  <si>
    <t>BT
ppHW A483
PO Box 67501
BT Centre
81 Newgate Street
London
EC1P1PG</t>
  </si>
  <si>
    <t>Goods/Services</t>
  </si>
  <si>
    <t>CPC-0001457</t>
  </si>
  <si>
    <t>Good/Services</t>
  </si>
  <si>
    <t>4875
2017 renewed for 3 years £14,066</t>
  </si>
  <si>
    <t>3 years (Annually Renewable from Yr 3)</t>
  </si>
  <si>
    <t>Softcat Plc
Thames Industrial Estate
Fieldhouse Lane
Marlow
Buckinghamshire
SL7 1LW</t>
  </si>
  <si>
    <t>CPC-0001590</t>
  </si>
  <si>
    <t>3 years +2</t>
  </si>
  <si>
    <t>Stockton on Tees Borough Council
Community Services
Cowpen Lane Depot
Cowpen Lane
Billingham
TS23 4DD</t>
  </si>
  <si>
    <t>CPC-0001651</t>
  </si>
  <si>
    <t>Aceda Ltd
Ellerbeck House
Ellerbeck Way
Stokesley Business Park
Stokesley
North Yorkshire TS9 5JZ</t>
  </si>
  <si>
    <t>CPC-0001539</t>
  </si>
  <si>
    <t>Telecommunications</t>
  </si>
  <si>
    <t>3+2</t>
  </si>
  <si>
    <t>Unify (Now ATOS)</t>
  </si>
  <si>
    <t>CPC-0001719</t>
  </si>
  <si>
    <t xml:space="preserve">Goods </t>
  </si>
  <si>
    <t>4 Years</t>
  </si>
  <si>
    <t xml:space="preserve">Price Western Leather </t>
  </si>
  <si>
    <t>Michael Lupton Associates Ltd</t>
  </si>
  <si>
    <t>CPC-0001735</t>
  </si>
  <si>
    <t>6 months + 2 years 10 months + 2 years</t>
  </si>
  <si>
    <t xml:space="preserve">
AA Motors (North East) Limited
1 Green Street
Hartlepool
TS24 7LD
</t>
  </si>
  <si>
    <t>Foster &amp; Freeman
Vale Park 
Evesham 
Worcestershire 
 WR11 1TD</t>
  </si>
  <si>
    <t>CPC-0001727</t>
  </si>
  <si>
    <t>CPC-0001621</t>
  </si>
  <si>
    <t>CDS Security &amp; Fire Ltd
8-9 Dragonsville Industrial Park
Dragon Lane
Gilesgate
Co Durham  DH1 2XH</t>
  </si>
  <si>
    <t>CPC-0001477</t>
  </si>
  <si>
    <t>Lexis Nexis
Lexis House
30 Farringdon Street
London
EC4A  4HH</t>
  </si>
  <si>
    <t>CPC-0001829</t>
  </si>
  <si>
    <t>Goods &amp; Services</t>
  </si>
  <si>
    <t>£4329.52 - renew every year price fixed</t>
  </si>
  <si>
    <t>3 years + 1 year extension</t>
  </si>
  <si>
    <t>CPC-0001897</t>
  </si>
  <si>
    <t>Convergence Group</t>
  </si>
  <si>
    <t>CPC-0000863</t>
  </si>
  <si>
    <t>5 Years</t>
  </si>
  <si>
    <t>ABM United Kingdom Ltd, 
Peterbridge House, 
Northampton</t>
  </si>
  <si>
    <t>CPC-0001600</t>
  </si>
  <si>
    <t>Xpert HR
Reed Business Information Ltd
Quadrant House
The Quadrant
Sutton 
Surrey
SM2 5AS</t>
  </si>
  <si>
    <t>CPC-0001898</t>
  </si>
  <si>
    <t>Havas People Ltd</t>
  </si>
  <si>
    <t>CPC-0001713</t>
  </si>
  <si>
    <t xml:space="preserve">Year 1 £21,750
Year 2 + 3   £26,100
Year 3 + 4 £29,500
</t>
  </si>
  <si>
    <t>2 years + 2</t>
  </si>
  <si>
    <t xml:space="preserve">Headlight Ltd
The Courtyard
Ascot
BERKS
SL5 7HP
</t>
  </si>
  <si>
    <t>CPC-0001856</t>
  </si>
  <si>
    <t>$27,000</t>
  </si>
  <si>
    <t xml:space="preserve">Annually Renewal </t>
  </si>
  <si>
    <t>Magnet Forensics 
156 Columbia Street West
Unit 2
Waterloo
Ontario
Canada
N2L 3L3</t>
  </si>
  <si>
    <t>CPC-0001541</t>
  </si>
  <si>
    <t>Gamma</t>
  </si>
  <si>
    <t>CPC-0001615</t>
  </si>
  <si>
    <t>3 +2 years</t>
  </si>
  <si>
    <t>Geoffrey Robinson Ltd
Cowpen Industrial Estate
Billingham
TS23 4ET</t>
  </si>
  <si>
    <t>CPC-0001533</t>
  </si>
  <si>
    <t>£234,00000
£3,029.25</t>
  </si>
  <si>
    <t>£78,000.00
£1,009.75</t>
  </si>
  <si>
    <t>3+2 years</t>
  </si>
  <si>
    <t>Maval Electrical and Mechanical Engineering Co Ltd, 
Skippers Lane, 
Skippers Lane Industrial Estate, 
South Bank, 
Middlesbrough 
TS6 6HE</t>
  </si>
  <si>
    <t>CPC-0001614</t>
  </si>
  <si>
    <t>2 + 2 years</t>
  </si>
  <si>
    <t>AVR Group Ltd t/a National Monitiring 
Units 6/24
Attenburys Park
Attenburys Lane
 Timperley
 Cheshire
WA14 5QN</t>
  </si>
  <si>
    <t>CPC-0001809</t>
  </si>
  <si>
    <t>A J Engineering Services Ltd
Unit 12 Clayton Court
The City Works
Openshaw
Manchester
M11 2NB</t>
  </si>
  <si>
    <t>CPC-0001640</t>
  </si>
  <si>
    <t>Year 1 - £54,999.00
Year 2 - £27,499.50
Year 3 - £27,499.50
Year 4 - £27,499.50</t>
  </si>
  <si>
    <t>Corporate IT Systems Ltd (CITSL)
38 Ashley Road
Parkstone
Poole
Dorset
BH14 9BN</t>
  </si>
  <si>
    <t>CPC-0001701</t>
  </si>
  <si>
    <t>Buddi Ltd
Talbot House
17 Church Street
Rickmansworth
Hertfordshire
WD3 1DE</t>
  </si>
  <si>
    <t>CPC-0001622</t>
  </si>
  <si>
    <t>Supply</t>
  </si>
  <si>
    <t>45 months</t>
  </si>
  <si>
    <t>Tailored  Image Limited
8A The Linen Green
Moygashel
County Tyrone
BT71 7HB</t>
  </si>
  <si>
    <t>CPC-0001667</t>
  </si>
  <si>
    <t>Insight Direct UK Ltd
5th Floor Metro Building
33 Trafford Road
Salford Quays
Manchester M5 3NN</t>
  </si>
  <si>
    <t>Services/Goods</t>
  </si>
  <si>
    <t>Experian Limited, 
Talbot House, 
Talbot Street, 
Nottingham, NG80 1TH</t>
  </si>
  <si>
    <t>CPC-0001659</t>
  </si>
  <si>
    <t>Software Box Ltd
East Moor House
Green Park Business Centre
Goose Lane
Sutton on the Forset
York
YO 61 1ET</t>
  </si>
  <si>
    <t>12 months 
(Annually renewable for support)</t>
  </si>
  <si>
    <t>BT &amp; Unify (Now ATOS)</t>
  </si>
  <si>
    <t>Estates &amp; Facilities</t>
  </si>
  <si>
    <t>Annual Renewal</t>
  </si>
  <si>
    <t>CPC-0001758</t>
  </si>
  <si>
    <t>Abbott Toxicology Ltd
 (previously Alere Toxicology Plc)
92 Park Drive
Milton Park
Abingdon
Oxfordshire
OX14 4RY</t>
  </si>
  <si>
    <t>CPC-0001616</t>
  </si>
  <si>
    <t>3 yrears</t>
  </si>
  <si>
    <t>Deerness Kennels Ltd 
Mill Road 
Langley Moor 
Durham 
DH7 8HF</t>
  </si>
  <si>
    <t>CPC-0001776</t>
  </si>
  <si>
    <t>Annual</t>
  </si>
  <si>
    <t>CPC-0001689</t>
  </si>
  <si>
    <t>Software Box Ltd
East Moor House
Green Park Business Centre
Goose Lane
Sutton on the Forset
York
YO61 1ET</t>
  </si>
  <si>
    <t>CPC-0001763</t>
  </si>
  <si>
    <t>Xenium Solutions Ltd
Hallings Hall
Parkgate
Newdigate  
Dorking
Surrey
RH5 5DY</t>
  </si>
  <si>
    <t>CPC-0001628</t>
  </si>
  <si>
    <t>2 +1 +1 years</t>
  </si>
  <si>
    <t>Axon Public Safety UK Ltd 
2C Riley Close
Daventry
NN11 8QT</t>
  </si>
  <si>
    <t>CPC-0001178</t>
  </si>
  <si>
    <t>Promat ID Ltd
Upper Black Carr Unit
Skipton Road
Trawden
Lancashire
BB8 8QU</t>
  </si>
  <si>
    <t>CPC-0001693</t>
  </si>
  <si>
    <t>Rapid Computers Ltd t/a Rapid Wireless
10 Dakota Business Park 
Speke
Liverpool
L19 2QR</t>
  </si>
  <si>
    <t>CPC-0001870</t>
  </si>
  <si>
    <t>billed for usage</t>
  </si>
  <si>
    <t>Approx £18k</t>
  </si>
  <si>
    <t>BT Conferencing</t>
  </si>
  <si>
    <t>CPC-0001299</t>
  </si>
  <si>
    <t>Neology UK Limited (formerly 3M)
6th Floor
Kildare House
Dorset Rise
London
EC4Y 8EN</t>
  </si>
  <si>
    <t>CPC-0001654</t>
  </si>
  <si>
    <t xml:space="preserve">Service </t>
  </si>
  <si>
    <t xml:space="preserve">IntaForensics Ltd
9 The Courtyard
Eliot Business Park
Goldsmith Way
Nuneaton
CV10 7RJ
</t>
  </si>
  <si>
    <t>CPC-0001458</t>
  </si>
  <si>
    <t>Gresham Office Furniture Ltd
Platinum Park
Lynstock Way
Horwich
Bolton
BL6 4SA</t>
  </si>
  <si>
    <t>CPC-0000936</t>
  </si>
  <si>
    <t xml:space="preserve">5 years </t>
  </si>
  <si>
    <t>Home Office</t>
  </si>
  <si>
    <t>CPC-0001344</t>
  </si>
  <si>
    <t>£2500 per annum</t>
  </si>
  <si>
    <t>60 months</t>
  </si>
  <si>
    <t>Graham Charlton Motorcycles 
21 Portrack Lane
 Stockton on Tees TS18 2HP</t>
  </si>
  <si>
    <t>CPC-0001559</t>
  </si>
  <si>
    <t>BT</t>
  </si>
  <si>
    <t>CPC-0001531</t>
  </si>
  <si>
    <t>2+1+1+1</t>
  </si>
  <si>
    <t>Safe In Tees Valley
Corvette House
Falcon Court
Stockton
TS18 3TX</t>
  </si>
  <si>
    <t>CPC-0001883</t>
  </si>
  <si>
    <t>CPC-0001623</t>
  </si>
  <si>
    <t>28,800 in Year 1 and £21600 Year 2 and £</t>
  </si>
  <si>
    <t>36 Months</t>
  </si>
  <si>
    <t>Tees Valley inclusion project (HALO)</t>
  </si>
  <si>
    <t>CPC-0001641</t>
  </si>
  <si>
    <t>CPC-0001666</t>
  </si>
  <si>
    <t>CPC-0001034</t>
  </si>
  <si>
    <t>Cleartone Telecoms PLC, 
Pontyfelin Ind Estate, 
New Inn, 
Pontypool, 
South Wales, NP4 0DQ</t>
  </si>
  <si>
    <t>CPC-0001208</t>
  </si>
  <si>
    <t>Northgate Public Services (UK) Ltd, 
Peoplebuilding 2, 
Peoplebuilding Estate, 
Maylands Avenue, 
Hemel Hempstead, 
Hertfordshire, 
HP2 4NW</t>
  </si>
  <si>
    <t>CPC-0001173</t>
  </si>
  <si>
    <t>PNLD
Ploughland House
62 George Street
Wakefield
West Yorkshire
WF1 1DL</t>
  </si>
  <si>
    <t>CPC-0001327</t>
  </si>
  <si>
    <t>NPIA/Home Office</t>
  </si>
  <si>
    <t>CPC-0001629</t>
  </si>
  <si>
    <t>Kier Business Services Ltd
Kier Pensions Unit
PO Box 485 
Middlesbrough
TS1 9EE</t>
  </si>
  <si>
    <t>CPC-0001429</t>
  </si>
  <si>
    <t>5 (1+1+1+1+1)</t>
  </si>
  <si>
    <t xml:space="preserve">Geoff Smith Associates
Unit 5 Cartwright Court
Cartwright Way
Bardon Hill
Coalville 
Leicestershire LE67 1UE
</t>
  </si>
  <si>
    <t>CPC-0000610</t>
  </si>
  <si>
    <t>Force Information Systems</t>
  </si>
  <si>
    <t>CPC-0001419</t>
  </si>
  <si>
    <t>3 + 1 yrs</t>
  </si>
  <si>
    <t>Rentokil Initial PLC
2 City Place
 Beehive Ring Road
 Gatwick Airport
 West Sussex
 RH6 0HA</t>
  </si>
  <si>
    <t>CPC-0001702</t>
  </si>
  <si>
    <t>Softcat Ltd
Fieldhouse Lane, 
Marlow, 
Buckinghamshire
SL7 1LW</t>
  </si>
  <si>
    <t>CPC-0001867</t>
  </si>
  <si>
    <t>RJL Consultancy Services</t>
  </si>
  <si>
    <t>CPC-0000950</t>
  </si>
  <si>
    <t>Fleet and Esates &amp; Facilities</t>
  </si>
  <si>
    <t>2 years</t>
  </si>
  <si>
    <t>Safe &amp; Sure Ltd 
Unit 2 Mill Lane
Langley Moor Ind Estate 
Langley Moor
Durham   DH7 8HE</t>
  </si>
  <si>
    <t>CPC-0001229</t>
  </si>
  <si>
    <t>Cubic Transportation Systems Ltd
AFC House
Honeycrock Lane
Salfords
Redhill
RH1 5LA</t>
  </si>
  <si>
    <t>CPC-0001016</t>
  </si>
  <si>
    <t>DX Network Services, 
Oak House, 
Woodlands Business Park, 
Linford Wood West, 
Milton Keynes, MK14 6EY</t>
  </si>
  <si>
    <t>CPC-0001705</t>
  </si>
  <si>
    <t>9.5 months +12+12</t>
  </si>
  <si>
    <t>Route 2 My Sisters Place</t>
  </si>
  <si>
    <t>CPC-0000977</t>
  </si>
  <si>
    <t xml:space="preserve">£12000 - £15000 </t>
  </si>
  <si>
    <t>Shred It  
Unit 1 Octavian Way, 
Team Valley,
Gateshead, 
NE11 0HZ</t>
  </si>
  <si>
    <t>CPC-0001606</t>
  </si>
  <si>
    <t xml:space="preserve">MITIE Cleaning &amp; Environmental Services 
Sextant House  
Tyne Dock
South Shields </t>
  </si>
  <si>
    <t>CPC-0000549</t>
  </si>
  <si>
    <t>01/04/2018 - £17,930.63
01/04/2019 - £18,827.16
01/04/2020 - £19,768.52
01/04/2021 - £20,756.94</t>
  </si>
  <si>
    <t>Police ICT / IBM, 
Po Box 41, 
North Harbour, 
Portsmouth, 
Hampshire, 
PO63AU
(Police ICT)</t>
  </si>
  <si>
    <t>CPC-0001784</t>
  </si>
  <si>
    <t>All Star Business Solutions
PO Box1463
Windmill Hill Business Park 
Whitehill Way
 Swindon
SN5 0PS</t>
  </si>
  <si>
    <t>CPC-0001901</t>
  </si>
  <si>
    <t>36 months</t>
  </si>
  <si>
    <t>Virgin Media</t>
  </si>
  <si>
    <t>I year</t>
  </si>
  <si>
    <t>CPC-0001788</t>
  </si>
  <si>
    <t xml:space="preserve">Year 1 - £24,125.44
Year 2 - £24,848.99
Year 3 - £25,594.00
</t>
  </si>
  <si>
    <t xml:space="preserve">3 years </t>
  </si>
  <si>
    <t>Lexis Nexis 
Lexis House
 30 Farringdon Street
 London
 EC4A 4HH</t>
  </si>
  <si>
    <t>CPC-0000596</t>
  </si>
  <si>
    <t>Intergraph Public Safety (UK) Ltd.</t>
  </si>
  <si>
    <t>CPC-0001772</t>
  </si>
  <si>
    <t xml:space="preserve">Goods/Services </t>
  </si>
  <si>
    <t>Canon UK Ltd 
Canon Business Solutions
 Woodhatch
 Reigate
 Surrey
 RH2 8BF</t>
  </si>
  <si>
    <t>CPC-0000602</t>
  </si>
  <si>
    <t xml:space="preserve">3 years (Exemption) </t>
  </si>
  <si>
    <t>Redwood Technologies Ltd (previously Weston Digital Technologies Ltd)
Radius Court
Eastern Road
Bracknell
Berkshire
RG12 2UP</t>
  </si>
  <si>
    <t>CPC-0001801</t>
  </si>
  <si>
    <t>2 Years</t>
  </si>
  <si>
    <t>NDI Tech
NDI House
11 Alvaston Business Park
Nantwich
Cheshire
CW5 6PF</t>
  </si>
  <si>
    <t>CPC-0000525</t>
  </si>
  <si>
    <t>Xanalys Ltd, 
Market Court, 
20-24 Church Street, 
Altrincham, 
Cheshire,
WA14 4DW</t>
  </si>
  <si>
    <t>CPC-0001697</t>
  </si>
  <si>
    <t>RMP and Maven</t>
  </si>
  <si>
    <t>CPC-0001709</t>
  </si>
  <si>
    <t>EE</t>
  </si>
  <si>
    <t>CPC-0001418</t>
  </si>
  <si>
    <t>3 + 2</t>
  </si>
  <si>
    <t>Visav, 
Sherwood Business Centre, 
616a-618a Mansfield Road, 
Sherwood, 
Nottingham, NG52GA</t>
  </si>
  <si>
    <t>CPC-0001376</t>
  </si>
  <si>
    <t>Simunix Ltd
IT Centre
York Science Park
York
YO10 5DG</t>
  </si>
  <si>
    <t>CPC-0001545</t>
  </si>
  <si>
    <t>CPC-0001599</t>
  </si>
  <si>
    <t>CPC-0001451</t>
  </si>
  <si>
    <t>Contract Data Search Group Ltd
Eccles House
Eccles Lane
Hope Valley
S33 6RW</t>
  </si>
  <si>
    <t>CPC-0001652</t>
  </si>
  <si>
    <t>CPC-0001677</t>
  </si>
  <si>
    <t>CPC-0001885</t>
  </si>
  <si>
    <t>CPC-0001617</t>
  </si>
  <si>
    <t>Boing Rapid Secure Ltd
Manor Court Chambers
Townsend drive
Nuneaton
Warwickshire  Cv11 6RU</t>
  </si>
  <si>
    <t>CPC-0001510</t>
  </si>
  <si>
    <t>IKEN</t>
  </si>
  <si>
    <t>CPC-0001685</t>
  </si>
  <si>
    <t>£3,8758 (initial order - unknown if further orders will be required)</t>
  </si>
  <si>
    <t>United Shield International Ltd
56 South Way
Walworth Industrial Estate
Andover
Hampshire
SP10 5AF</t>
  </si>
  <si>
    <t>CPC-0001759</t>
  </si>
  <si>
    <t>WPC Software Limited
Apex House
Kingsfield Lane
Longwell Green
Bristol
BS30 6DL</t>
  </si>
  <si>
    <t>CPC-0001692</t>
  </si>
  <si>
    <t>Rowland Cooper t/a Gareth Dance</t>
  </si>
  <si>
    <t>CPC-0001665</t>
  </si>
  <si>
    <t>Goods and services</t>
  </si>
  <si>
    <t>Pure Audio Visual Ltd, 
362 Leach Place,
Walton Summitt, 
Preston, PR5 8AS</t>
  </si>
  <si>
    <t>CPC-0001601</t>
  </si>
  <si>
    <t>Crown Pet Foods Ltd
Oak Tree Meadowns
Blackworthy Road
Castle Cary
Somerset
BA7 7PH</t>
  </si>
  <si>
    <t>CPC-0001724</t>
  </si>
  <si>
    <t>Yr 1 - £21,300
Yr 2 - £12,400
Yr 3 - £12,400</t>
  </si>
  <si>
    <t>NTA Psychological Screening Ltd 0(NTAPS)
4 The Pellows
Kingsclere
Newbury
Berkshire
RG20 5AB</t>
  </si>
  <si>
    <t>CPC-0001580</t>
  </si>
  <si>
    <t>CPC-0001888</t>
  </si>
  <si>
    <t>CPC-0001303</t>
  </si>
  <si>
    <t>£80,000 income generation to CPA (referral fees)</t>
  </si>
  <si>
    <t>AA Business Services 
Fanum House
Basingstoke
Hampshire R821 4GA</t>
  </si>
  <si>
    <t>CPC-0001610</t>
  </si>
  <si>
    <t>CF Motoring Services Ltd
Chain Bridge Road, 
Blaydon, 
Tyne &amp; Wear NE21 5SZ</t>
  </si>
  <si>
    <t>CPC-0000604</t>
  </si>
  <si>
    <t>PINEWOOD TECHNOLOGIES PLC
1310 Solihull Parkway
Birmingham Business Park
Birmingham
B37 7YB</t>
  </si>
  <si>
    <t>CPC-0001822</t>
  </si>
  <si>
    <t>Hanleys Motor Body Repairs Ltd
1 Rennie Road
Middlesbrough</t>
  </si>
  <si>
    <t>CPC-0001644</t>
  </si>
  <si>
    <t>Atco PAT Testing
8 Carnoustie Close
Shotley Bridge
Consett
Co Durham  DH8 5XG</t>
  </si>
  <si>
    <t>CPC-0001277</t>
  </si>
  <si>
    <t>NEOPOST</t>
  </si>
  <si>
    <t>CPC-0000823</t>
  </si>
  <si>
    <t>year 1 - £30,262.92 year 2 joining fee £23,900.00 year 2 annual sub £38,800.00 year 3 - annual sub £38,800.00</t>
  </si>
  <si>
    <t>Unisys, 
Bakers Court, 
Bakers Road, 
Uxbridge, UB8 1RG</t>
  </si>
  <si>
    <t>CPC-0001743</t>
  </si>
  <si>
    <t>Lot 1 - Footdown
Lot 2 - Aspire and Cath Brown
Lot 3 - Aspire
Lot 4 - Aspire
Lot 5 - Aspire and IODA</t>
  </si>
  <si>
    <t>CPC-0001664</t>
  </si>
  <si>
    <t>2 + 2</t>
  </si>
  <si>
    <t>BMW (UK) Ltd
Summit Avenue
Farnborough
Hampshire GU 14 0FB</t>
  </si>
  <si>
    <t>CPC-0001703</t>
  </si>
  <si>
    <t>Absass Ltd
83 Benshaw Road
Darlington 
DL13DF</t>
  </si>
  <si>
    <t>CPC-0001715</t>
  </si>
  <si>
    <t>Pickfords Move Management Ltd, 
Whitley Road, 
Longbenton, 
Newcastle upon Tyne 
NE12 9SW</t>
  </si>
  <si>
    <t>CPC-0001714</t>
  </si>
  <si>
    <t>Coolbreeze FM Ltd
Unit A1, Eleventh Ave,
Team Valley Trading Est,
Tyne &amp; Wear, 
NE11 0NJ</t>
  </si>
  <si>
    <t>CPC-0001730</t>
  </si>
  <si>
    <t>Footdown Ltd</t>
  </si>
  <si>
    <t>CPC-0001028a</t>
  </si>
  <si>
    <t>5000
£8000</t>
  </si>
  <si>
    <t>3 years
3 years</t>
  </si>
  <si>
    <t>RSM Bentley Jennison, 
1 Hollinswood Court, 
Stafford Park 1, 
Telford, Shropshire, 
TF3 3DE</t>
  </si>
  <si>
    <t xml:space="preserve">Derek Slack Motors Ltd
Prospect Place
A66 Cargo Fleet
Middlesbrough
TS3 8AR
</t>
  </si>
  <si>
    <t>CPC-0001751</t>
  </si>
  <si>
    <t>3  years</t>
  </si>
  <si>
    <t>Police ICT</t>
  </si>
  <si>
    <t xml:space="preserve">E L Denney &amp; Sons
50-55 The Esplanade, 
Redcar
TS103AG
</t>
  </si>
  <si>
    <t>Simon Bailes Ltd
Church Road
Stockton
TS18 1TH</t>
  </si>
  <si>
    <t>CPC-0001680</t>
  </si>
  <si>
    <t>3y 10m</t>
  </si>
  <si>
    <t>CPC-0001691</t>
  </si>
  <si>
    <t>CPC-0001605</t>
  </si>
  <si>
    <t>Virgin Business Media</t>
  </si>
  <si>
    <t>CPC-0001753</t>
  </si>
  <si>
    <t>3 years 2 year extension</t>
  </si>
  <si>
    <t>Ideagen PLC
Ergo House
Mere Way
Ruddington Fields Business Park
Nottinghamshire
NG11 6JS</t>
  </si>
  <si>
    <t>CPC-0001737</t>
  </si>
  <si>
    <t>Burtonwood Generator &amp; Switchgear Services Ltd
   St Michaels Road
 St Helens
 WA9 4WZ</t>
  </si>
  <si>
    <t>CPC-0001756</t>
  </si>
  <si>
    <t>Norton Cleaning Services
77 Norton Road
Stockton-on-Tees 
TS20 1TQ
A C Cleaning Ltd
50 Leonard Ropner Close
Stockton on Tees
TS19 7QG</t>
  </si>
  <si>
    <t>CPC-0001770</t>
  </si>
  <si>
    <t xml:space="preserve">Pickerings Lifts Ltd
Globe Elevator Works
P0 Box 19
Stockton on Tees
TS20 2AD
</t>
  </si>
  <si>
    <t>CPC-0001762</t>
  </si>
  <si>
    <t>Halfords Ltd, Icknield Street Drive, Washford West, Redditch, Worcestershire, B98 0DE</t>
  </si>
  <si>
    <t>CPC-0001796</t>
  </si>
  <si>
    <t>3 + 1 + 1 years</t>
  </si>
  <si>
    <t>Biffa Waste Services Ltd
Aaron House
Potter Street
Wallsend
Newcastle
NE28 6UE</t>
  </si>
  <si>
    <t>CPC-0001783</t>
  </si>
  <si>
    <t>National Westminster Bank PLC,                           Commercial &amp; Private Banking RBS
3rd Floor
2 Whitehall Quay
Leeds
LS1 4HR</t>
  </si>
  <si>
    <t>CPC-0001837</t>
  </si>
  <si>
    <t>Amazon Business Account</t>
  </si>
  <si>
    <t>2.5 years + 1 year extension</t>
  </si>
  <si>
    <t>CPC-0001791</t>
  </si>
  <si>
    <t>3 + 1 years</t>
  </si>
  <si>
    <t>Abbott Toxicology Ltd 
(previously Alere Toxicology Plc)
92 Park Drive
Milton Park
Abingdon
Oxfordshire
OX14 4RY</t>
  </si>
  <si>
    <t>CPC-0001785</t>
  </si>
  <si>
    <t>The ATACC Group Ltd
Unit 2/2A Lostock House
Lancashire Business Park
Leyland
Lancashire
PR26 6TZ</t>
  </si>
  <si>
    <t>CPC-0001589</t>
  </si>
  <si>
    <t>Mitie 
Care and Custody (Health) Limited
Level 12, The Shard, 32 London Bridge Street, London, England SE1 9SG</t>
  </si>
  <si>
    <t>CPC-0001588</t>
  </si>
  <si>
    <t>Mitie 
Care and Custody Limited
Level 12, The Shard, 32 London Bridge Street, London, England SE1 9SG</t>
  </si>
  <si>
    <t>CPC-0001620</t>
  </si>
  <si>
    <t>APD Communications</t>
  </si>
  <si>
    <t>CPC-0001800</t>
  </si>
  <si>
    <t>3+1</t>
  </si>
  <si>
    <t>Chorus</t>
  </si>
  <si>
    <t>CPC-0001802</t>
  </si>
  <si>
    <t>Idea Drop Ltd, Block A, 501, 100 Drummond Road, London</t>
  </si>
  <si>
    <t>CPC-0001728</t>
  </si>
  <si>
    <t>Alliance Psychological Services Ltd   
 24 Yarm Road
Stockton on Tees
TS18 3NA</t>
  </si>
  <si>
    <t>CPC-0001626</t>
  </si>
  <si>
    <t>£182,035
£77,497.84</t>
  </si>
  <si>
    <t>Insight
SCC</t>
  </si>
  <si>
    <t>CPC-0001733</t>
  </si>
  <si>
    <t>CPC-0001830</t>
  </si>
  <si>
    <t>Dell Corporation Ltd
Dell House 
The Boulevard, 
Cain Road, 
Bracknell, 
Berkshire, 
RG12 1LF</t>
  </si>
  <si>
    <t>CPC-0001734</t>
  </si>
  <si>
    <t>IntraHealth Ltd
1st Floor
William Brown Centre
Manor Way
Peterlee
Co Durham
SR8 5TW</t>
  </si>
  <si>
    <t>CPC-0001097</t>
  </si>
  <si>
    <t>15 years</t>
  </si>
  <si>
    <t>Airwave Solutions Limited
 (Formerly BT PLC)
Charter Court
50 Windsor Road
Slough
Bekshire
SL1 2EJ</t>
  </si>
  <si>
    <t>CPC-0001662</t>
  </si>
  <si>
    <t xml:space="preserve">SCC 
 James House
 Warwick Road 
Sparkhill
Birmingham
B11 2LE          </t>
  </si>
  <si>
    <t>CPC-0001553</t>
  </si>
  <si>
    <t>Construction</t>
  </si>
  <si>
    <t>n/A</t>
  </si>
  <si>
    <t>5 years from installation</t>
  </si>
  <si>
    <t>Site one Ltd, 
Fern Barn, 
Fern Lane, 
Haddenham, 
Bucks, 
HP17 8EL</t>
  </si>
  <si>
    <t>CPC-0001846</t>
  </si>
  <si>
    <t>3 +1</t>
  </si>
  <si>
    <t>MTI Technology Ltd
Saltire Court
Castle Terrace
Edinburgh
EH1 2EG</t>
  </si>
  <si>
    <t>CPC-0001199</t>
  </si>
  <si>
    <t>Saadian Technology Ltd, 
14 Clanwilliam Square, 
Dublin</t>
  </si>
  <si>
    <t>CPC-0001738</t>
  </si>
  <si>
    <t>Utilities</t>
  </si>
  <si>
    <t>4 + 2 years</t>
  </si>
  <si>
    <t>EDF Energy Customers Ltd</t>
  </si>
  <si>
    <t>CPC-0001839</t>
  </si>
  <si>
    <t>RSM Risk Assurance Services</t>
  </si>
  <si>
    <t>CPC-0001671</t>
  </si>
  <si>
    <t>Netcall</t>
  </si>
  <si>
    <t>CPC-0001831</t>
  </si>
  <si>
    <t>3 years 
Optional 2 year extension</t>
  </si>
  <si>
    <t>Corona Energy Retail 4 Ltd</t>
  </si>
  <si>
    <t>CPC-0001863</t>
  </si>
  <si>
    <t>BT PLC  
81 Newgate Street  
London
EC14 7AJ</t>
  </si>
  <si>
    <t>CPC-0001681</t>
  </si>
  <si>
    <t>Scot Group T/A Thrifty Car &amp; Van Rental
Scot House
Matford Park Road
Marsh Barton Trading Estate
Exeter
EX2 8AW</t>
  </si>
  <si>
    <t>CPC-0001818</t>
  </si>
  <si>
    <t xml:space="preserve">Bidfood
814 Leigh Road
Slough
SL1 4BD
</t>
  </si>
  <si>
    <t>CPC-0001826 - Lot 2</t>
  </si>
  <si>
    <t>Software Box/David Horn</t>
  </si>
  <si>
    <t>CPC-0001826 - Lot 3</t>
  </si>
  <si>
    <t>SSC</t>
  </si>
  <si>
    <t>CPC-0001826 - Lot 1</t>
  </si>
  <si>
    <t>European Electronique/Motorola</t>
  </si>
  <si>
    <t>CPC-0001717</t>
  </si>
  <si>
    <t>FP Mailing South Ltd
3 North Star Boulevard
Greenhithe
Kent
DA9 9UG</t>
  </si>
  <si>
    <t>CPC-0001840</t>
  </si>
  <si>
    <t>41 months</t>
  </si>
  <si>
    <t>Yaffy
7 Cambusland Road
Cambuslang Investment Park
Glasgow
G32 8NB</t>
  </si>
  <si>
    <t>CPC-0001799</t>
  </si>
  <si>
    <t>Click Travel
Alpha Tower
Suffolk Street
Queensway
Birmingham
B1 1TT</t>
  </si>
  <si>
    <t>CPC-0001723</t>
  </si>
  <si>
    <t>5+5</t>
  </si>
  <si>
    <t>Wel Medical Ltd, 
12 Fratton Road, 
Portsmouth, 
Hants, PO1 5BX</t>
  </si>
  <si>
    <t>CPC-0001844</t>
  </si>
  <si>
    <t>£31,368 + £26,000</t>
  </si>
  <si>
    <t>Perpetual Licences
3 years Software Assurance</t>
  </si>
  <si>
    <t>CPC-0001880</t>
  </si>
  <si>
    <t>£52,072.20
Initial Roll out</t>
  </si>
  <si>
    <t xml:space="preserve">ad-hoc replenishment only </t>
  </si>
  <si>
    <t>3 yrs 3 months</t>
  </si>
  <si>
    <t xml:space="preserve">SBI Tac Pro Ltd
PO Box 4132
High Street
Malmesbury
Wiltshire
SN16 1AP </t>
  </si>
  <si>
    <t>CPC-0001750</t>
  </si>
  <si>
    <t>43 months</t>
  </si>
  <si>
    <t>University of Teesside</t>
  </si>
  <si>
    <t>CPC-0001881</t>
  </si>
  <si>
    <t>Process Evolution</t>
  </si>
  <si>
    <t>CPC-0001835</t>
  </si>
  <si>
    <t>National Windscreens
Silica House
Galena Close
Tamworth
Staffordshire
B77 4AS</t>
  </si>
  <si>
    <t>CPC-0001847</t>
  </si>
  <si>
    <t>Lot 1 &amp; 2 - Charles Fellows Supplier Ltd
Unit 1
Lanesford Industrial Estate
Ham Lane
Kingswinford
DY6 7JU
Lot 3 - Fast Engineering 
5 Windmill Court
Antrim
BT41 2TX</t>
  </si>
  <si>
    <t>CPC-0001854</t>
  </si>
  <si>
    <t>4 + 1</t>
  </si>
  <si>
    <t>Mixd
Platform
New Station Street
Leeds
LS1 4JB</t>
  </si>
  <si>
    <t>CPC-0001769</t>
  </si>
  <si>
    <t>5 Yeaes</t>
  </si>
  <si>
    <t>Niche Technology Ltd,  
10 Evolution, 
Wynyard Park, 
Wynyard, TS22 5TB</t>
  </si>
  <si>
    <t>CPC-0001471</t>
  </si>
  <si>
    <t>Restore PLC
Unit 1 Redhill Distribution Centre , 
Salbrook Road, 
Salfords,  
Redhill, 
 Surrey  RH1 5DY</t>
  </si>
  <si>
    <t>CPC-0001909</t>
  </si>
  <si>
    <t>Machines - £154,415.60
Server - £5,911.80</t>
  </si>
  <si>
    <t>Machines - £30,883.12
Server - £1,182.36</t>
  </si>
  <si>
    <t>Xerox (UK) Ltd
Building 4
Uxbridge Business Park
Sanderson Road 
Uxbridge
Middlesex
 UB8 1DH</t>
  </si>
  <si>
    <t>CPC-0001881a</t>
  </si>
  <si>
    <t>Access Intelligence Media and Communications Limited (Vuelio)
79 Hatton Gardens
London
EC1N 8JR</t>
  </si>
  <si>
    <t>PFI</t>
  </si>
  <si>
    <t>CPC-0000577</t>
  </si>
  <si>
    <t>25 years</t>
  </si>
  <si>
    <t>John Laing
C/O Services Support (Cleveland) Ltd
Forth Valley Royal Hospital
Corporate Offices
Stirling Road, Larbert, FK5 4WR</t>
  </si>
  <si>
    <t>CPC-0001290</t>
  </si>
  <si>
    <t>20 years</t>
  </si>
  <si>
    <t>Ettrick Limited, 
The Original Bakehouse, 
Oak Mews, 
La Route de Beaumont, 
St Peter, 
Jersey, JE3 7BQ</t>
  </si>
  <si>
    <t>CPC-0001682</t>
  </si>
  <si>
    <t>10 years</t>
  </si>
  <si>
    <t>NORTHUMBRIAN WATER LIMITED 
Northumbria House, 
Abbey Road, 
Pity Me, 
Durham 
 DH1  5FS</t>
  </si>
  <si>
    <t>CPC-0000965</t>
  </si>
  <si>
    <t>Life</t>
  </si>
  <si>
    <t>BCD Underwriting Agency
Essex House
141 Kings Road
Brentwood
Essex
CM14 4DR</t>
  </si>
  <si>
    <t>CPC-0000693</t>
  </si>
  <si>
    <t>Cleveland FM Service Limited
C/O MAMG LIMITED,  
1 GRESHAM STREET
LONDON EC2V 7BX</t>
  </si>
  <si>
    <t>CPC-0000948</t>
  </si>
  <si>
    <t xml:space="preserve">£2,896.33 per quarter paid quarterly in advance on the following quarter days:-
30th June
30th September
31st December
31st March
York Diocesan Board of Finance:-
£579.27 per quarter paid quarterly in advance on quarter days as per above.
</t>
  </si>
  <si>
    <t>60 years</t>
  </si>
  <si>
    <t>Diocese of York
Diocese of Middlesbrough
Middlesbrough Council
One North East</t>
  </si>
  <si>
    <t>CPC-0001747</t>
  </si>
  <si>
    <t>Year 1 - £44,158.67
Years 2 - 4 £27,369.67</t>
  </si>
  <si>
    <t>Specialist Computer Centre (SCC)
International HQ
James House
Warwick Road
Tyseley
Birmingham
B11 2LE</t>
  </si>
  <si>
    <t>05/06/2020
To raise annual PO</t>
  </si>
  <si>
    <t>CPC-0001656</t>
  </si>
  <si>
    <t>1 Years</t>
  </si>
  <si>
    <t xml:space="preserve">SCC 
 James House
 Warwick Road 
 Sparkhill
Birmingham
B11 2LE          </t>
  </si>
  <si>
    <t>0705/2020</t>
  </si>
  <si>
    <t>CPC-0001672</t>
  </si>
  <si>
    <t>1+1</t>
  </si>
  <si>
    <t>Robin Brierely Consulting
Bryn, Cadwrfa
Market Square, Montgomery
Powys
SY15 6PA</t>
  </si>
  <si>
    <t>31/03/20120</t>
  </si>
  <si>
    <t>CPC-0001868</t>
  </si>
  <si>
    <t>14 days</t>
  </si>
  <si>
    <t>Completion of Project</t>
  </si>
  <si>
    <t>CPC-0001886</t>
  </si>
  <si>
    <t>No renewal - contract for 1 year</t>
  </si>
  <si>
    <t>CPC-0001855</t>
  </si>
  <si>
    <t>£237,000 (5+1 year)</t>
  </si>
  <si>
    <t xml:space="preserve">5 +1 years </t>
  </si>
  <si>
    <t>JML Software Solutions Ltd
30 Shenley Pavilions
Chalkdell Drive
Milton Keynes
Bucks
MK5 6LB</t>
  </si>
  <si>
    <t>CPC-0001884</t>
  </si>
  <si>
    <t>SCC</t>
  </si>
  <si>
    <t>Jacqui Paterson Veterinary Surgery
4-6 Lyttleton Drive
Hartburn
Stockton on Tees
TS18 5AW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</si>
</sst>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6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3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0" fontId="6" fillId="0" borderId="1" xfId="0" applyFont="1" applyBorder="1"/>
    <xf numFmtId="0" fontId="3" fillId="3" borderId="0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31"/>
  <sheetViews>
    <sheetView tabSelected="1" workbookViewId="0">
      <selection activeCell="A9" sqref="A9"/>
    </sheetView>
  </sheetViews>
  <sheetFormatPr defaultRowHeight="15" x14ac:dyDescent="0.25"/>
  <cols>
    <col min="3" max="3" width="20.42578125" bestFit="1" customWidth="1"/>
    <col min="4" max="4" width="27.7109375" bestFit="1" customWidth="1"/>
    <col min="6" max="6" width="35.85546875" bestFit="1" customWidth="1"/>
    <col min="7" max="7" width="11.28515625" style="75" bestFit="1" customWidth="1"/>
  </cols>
  <sheetData>
    <row r="1" spans="1:249" s="5" customFormat="1" ht="55.5" customHeight="1" x14ac:dyDescent="0.3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4" t="s">
        <v>6</v>
      </c>
    </row>
    <row r="2" spans="1:249" s="13" customFormat="1" ht="84" customHeight="1" x14ac:dyDescent="0.3">
      <c r="A2" s="7" t="s">
        <v>48</v>
      </c>
      <c r="B2" s="6" t="s">
        <v>8</v>
      </c>
      <c r="C2" s="8" t="s">
        <v>35</v>
      </c>
      <c r="D2" s="8">
        <v>24000</v>
      </c>
      <c r="E2" s="6" t="s">
        <v>35</v>
      </c>
      <c r="F2" s="6" t="s">
        <v>36</v>
      </c>
      <c r="G2" s="10">
        <v>44096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s="19" customFormat="1" ht="82.5" customHeight="1" x14ac:dyDescent="0.25">
      <c r="A3" s="7" t="s">
        <v>332</v>
      </c>
      <c r="B3" s="6" t="s">
        <v>8</v>
      </c>
      <c r="C3" s="8" t="s">
        <v>35</v>
      </c>
      <c r="D3" s="8">
        <v>54829.86</v>
      </c>
      <c r="E3" s="6" t="s">
        <v>38</v>
      </c>
      <c r="F3" s="6" t="s">
        <v>54</v>
      </c>
      <c r="G3" s="10">
        <v>44408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</row>
    <row r="4" spans="1:249" s="12" customFormat="1" ht="87" customHeight="1" x14ac:dyDescent="0.25">
      <c r="A4" s="7" t="s">
        <v>87</v>
      </c>
      <c r="B4" s="6" t="s">
        <v>13</v>
      </c>
      <c r="C4" s="8" t="s">
        <v>88</v>
      </c>
      <c r="D4" s="8" t="s">
        <v>89</v>
      </c>
      <c r="E4" s="6" t="s">
        <v>90</v>
      </c>
      <c r="F4" s="6" t="s">
        <v>91</v>
      </c>
      <c r="G4" s="10">
        <v>44134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s="12" customFormat="1" ht="75" customHeight="1" x14ac:dyDescent="0.25">
      <c r="A5" s="7" t="s">
        <v>495</v>
      </c>
      <c r="B5" s="6" t="s">
        <v>46</v>
      </c>
      <c r="C5" s="8" t="s">
        <v>496</v>
      </c>
      <c r="D5" s="8" t="s">
        <v>497</v>
      </c>
      <c r="E5" s="6" t="s">
        <v>19</v>
      </c>
      <c r="F5" s="6" t="s">
        <v>498</v>
      </c>
      <c r="G5" s="10">
        <v>45869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</row>
    <row r="6" spans="1:249" s="5" customFormat="1" ht="66.75" customHeight="1" x14ac:dyDescent="0.25">
      <c r="A6" s="32" t="s">
        <v>202</v>
      </c>
      <c r="B6" s="26" t="s">
        <v>8</v>
      </c>
      <c r="C6" s="25" t="s">
        <v>203</v>
      </c>
      <c r="D6" s="25" t="s">
        <v>204</v>
      </c>
      <c r="E6" s="26" t="s">
        <v>41</v>
      </c>
      <c r="F6" s="6" t="s">
        <v>205</v>
      </c>
      <c r="G6" s="10">
        <v>44273</v>
      </c>
      <c r="H6" s="39"/>
      <c r="I6" s="39"/>
      <c r="J6" s="39"/>
      <c r="K6" s="39"/>
      <c r="L6" s="39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47"/>
      <c r="HP6" s="47"/>
      <c r="HQ6" s="47"/>
      <c r="HR6" s="47"/>
      <c r="HS6" s="47"/>
      <c r="HT6" s="47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</row>
    <row r="7" spans="1:249" s="5" customFormat="1" ht="93.75" customHeight="1" x14ac:dyDescent="0.25">
      <c r="A7" s="38" t="s">
        <v>362</v>
      </c>
      <c r="B7" s="38" t="s">
        <v>8</v>
      </c>
      <c r="C7" s="45" t="s">
        <v>363</v>
      </c>
      <c r="D7" s="64"/>
      <c r="E7" s="6" t="s">
        <v>364</v>
      </c>
      <c r="F7" s="6" t="s">
        <v>365</v>
      </c>
      <c r="G7" s="72">
        <v>44500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</row>
    <row r="8" spans="1:249" s="18" customFormat="1" ht="38.25" x14ac:dyDescent="0.2">
      <c r="A8" s="32" t="s">
        <v>393</v>
      </c>
      <c r="B8" s="26" t="s">
        <v>13</v>
      </c>
      <c r="C8" s="25">
        <v>0</v>
      </c>
      <c r="D8" s="25" t="s">
        <v>83</v>
      </c>
      <c r="E8" s="26" t="s">
        <v>395</v>
      </c>
      <c r="F8" s="6" t="s">
        <v>394</v>
      </c>
      <c r="G8" s="10">
        <v>44679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</row>
    <row r="9" spans="1:249" s="5" customFormat="1" ht="108" customHeight="1" x14ac:dyDescent="0.25">
      <c r="A9" s="7" t="s">
        <v>473</v>
      </c>
      <c r="B9" s="6" t="s">
        <v>22</v>
      </c>
      <c r="C9" s="8" t="s">
        <v>474</v>
      </c>
      <c r="D9" s="8" t="s">
        <v>475</v>
      </c>
      <c r="E9" s="6" t="s">
        <v>476</v>
      </c>
      <c r="F9" s="6" t="s">
        <v>477</v>
      </c>
      <c r="G9" s="10">
        <v>45199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7"/>
      <c r="HP9" s="17"/>
      <c r="HQ9" s="17"/>
      <c r="HR9" s="17"/>
      <c r="HS9" s="17"/>
      <c r="HT9" s="17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</row>
    <row r="10" spans="1:249" s="18" customFormat="1" ht="79.150000000000006" x14ac:dyDescent="0.3">
      <c r="A10" s="7" t="s">
        <v>95</v>
      </c>
      <c r="B10" s="6" t="s">
        <v>26</v>
      </c>
      <c r="C10" s="8"/>
      <c r="D10" s="8" t="s">
        <v>50</v>
      </c>
      <c r="E10" s="6"/>
      <c r="F10" s="6" t="s">
        <v>52</v>
      </c>
      <c r="G10" s="10">
        <v>44135</v>
      </c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</row>
    <row r="11" spans="1:249" s="18" customFormat="1" ht="26.1" customHeight="1" x14ac:dyDescent="0.3">
      <c r="A11" s="7" t="s">
        <v>115</v>
      </c>
      <c r="B11" s="38" t="s">
        <v>116</v>
      </c>
      <c r="C11" s="8"/>
      <c r="D11" s="8"/>
      <c r="E11" s="6" t="s">
        <v>117</v>
      </c>
      <c r="F11" s="6" t="s">
        <v>118</v>
      </c>
      <c r="G11" s="10">
        <v>44149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7"/>
      <c r="HK11" s="17"/>
      <c r="HL11" s="17"/>
      <c r="HM11" s="17"/>
      <c r="HN11" s="17"/>
      <c r="HO11" s="17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</row>
    <row r="12" spans="1:249" s="18" customFormat="1" ht="12.95" customHeight="1" x14ac:dyDescent="0.25">
      <c r="A12" s="7" t="s">
        <v>115</v>
      </c>
      <c r="B12" s="38" t="s">
        <v>116</v>
      </c>
      <c r="C12" s="8"/>
      <c r="D12" s="8"/>
      <c r="E12" s="6" t="s">
        <v>117</v>
      </c>
      <c r="F12" s="6" t="s">
        <v>119</v>
      </c>
      <c r="G12" s="10">
        <v>44149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</row>
    <row r="13" spans="1:249" s="23" customFormat="1" ht="13.15" x14ac:dyDescent="0.3">
      <c r="A13" s="7" t="s">
        <v>115</v>
      </c>
      <c r="B13" s="38" t="s">
        <v>116</v>
      </c>
      <c r="C13" s="8"/>
      <c r="D13" s="8"/>
      <c r="E13" s="6" t="s">
        <v>117</v>
      </c>
      <c r="F13" s="6" t="s">
        <v>119</v>
      </c>
      <c r="G13" s="10">
        <v>44152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</row>
    <row r="14" spans="1:249" s="18" customFormat="1" ht="13.15" x14ac:dyDescent="0.3">
      <c r="A14" s="7" t="s">
        <v>115</v>
      </c>
      <c r="B14" s="38" t="s">
        <v>116</v>
      </c>
      <c r="C14" s="8"/>
      <c r="D14" s="8"/>
      <c r="E14" s="6" t="s">
        <v>117</v>
      </c>
      <c r="F14" s="6" t="s">
        <v>119</v>
      </c>
      <c r="G14" s="10">
        <v>44179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</row>
    <row r="15" spans="1:249" s="18" customFormat="1" ht="52.9" x14ac:dyDescent="0.25">
      <c r="A15" s="7" t="s">
        <v>445</v>
      </c>
      <c r="B15" s="6" t="s">
        <v>438</v>
      </c>
      <c r="C15" s="8"/>
      <c r="D15" s="8"/>
      <c r="E15" s="6" t="s">
        <v>446</v>
      </c>
      <c r="F15" s="6" t="s">
        <v>447</v>
      </c>
      <c r="G15" s="10">
        <v>45016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</row>
    <row r="16" spans="1:249" s="12" customFormat="1" ht="89.25" x14ac:dyDescent="0.25">
      <c r="A16" s="7" t="s">
        <v>242</v>
      </c>
      <c r="B16" s="6" t="s">
        <v>8</v>
      </c>
      <c r="C16" s="8"/>
      <c r="D16" s="8">
        <v>18890.29</v>
      </c>
      <c r="E16" s="6" t="s">
        <v>243</v>
      </c>
      <c r="F16" s="6" t="s">
        <v>244</v>
      </c>
      <c r="G16" s="10">
        <v>44286</v>
      </c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</row>
    <row r="17" spans="1:249" s="5" customFormat="1" ht="93.75" customHeight="1" x14ac:dyDescent="0.25">
      <c r="A17" s="6" t="s">
        <v>470</v>
      </c>
      <c r="B17" s="6" t="s">
        <v>8</v>
      </c>
      <c r="C17" s="8" t="s">
        <v>471</v>
      </c>
      <c r="D17" s="8"/>
      <c r="E17" s="6" t="s">
        <v>472</v>
      </c>
      <c r="F17" s="6" t="s">
        <v>54</v>
      </c>
      <c r="G17" s="10">
        <v>45170</v>
      </c>
      <c r="H17" s="1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2"/>
      <c r="HP17" s="12"/>
      <c r="HQ17" s="12"/>
      <c r="HR17" s="12"/>
      <c r="HS17" s="12"/>
      <c r="HT17" s="12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</row>
    <row r="18" spans="1:249" s="5" customFormat="1" ht="93.75" customHeight="1" x14ac:dyDescent="0.25">
      <c r="A18" s="32" t="s">
        <v>55</v>
      </c>
      <c r="B18" s="26" t="s">
        <v>8</v>
      </c>
      <c r="C18" s="25" t="s">
        <v>538</v>
      </c>
      <c r="D18" s="25">
        <v>39500</v>
      </c>
      <c r="E18" s="26" t="s">
        <v>539</v>
      </c>
      <c r="F18" s="26" t="s">
        <v>540</v>
      </c>
      <c r="G18" s="33">
        <v>44469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</row>
    <row r="19" spans="1:249" s="5" customFormat="1" ht="93.75" customHeight="1" x14ac:dyDescent="0.2">
      <c r="A19" s="15" t="s">
        <v>155</v>
      </c>
      <c r="B19" s="15" t="s">
        <v>13</v>
      </c>
      <c r="C19" s="20" t="s">
        <v>156</v>
      </c>
      <c r="D19" s="20" t="s">
        <v>157</v>
      </c>
      <c r="E19" s="15" t="s">
        <v>158</v>
      </c>
      <c r="F19" s="15" t="s">
        <v>159</v>
      </c>
      <c r="G19" s="10">
        <v>44196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</row>
    <row r="20" spans="1:249" s="5" customFormat="1" ht="93.75" customHeight="1" x14ac:dyDescent="0.25">
      <c r="A20" s="7" t="s">
        <v>414</v>
      </c>
      <c r="B20" s="6" t="s">
        <v>8</v>
      </c>
      <c r="C20" s="8" t="s">
        <v>415</v>
      </c>
      <c r="D20" s="8">
        <v>0</v>
      </c>
      <c r="E20" s="9" t="s">
        <v>136</v>
      </c>
      <c r="F20" s="6" t="s">
        <v>416</v>
      </c>
      <c r="G20" s="10">
        <v>44804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</row>
    <row r="21" spans="1:249" s="27" customFormat="1" ht="63.75" x14ac:dyDescent="0.2">
      <c r="A21" s="15" t="s">
        <v>17</v>
      </c>
      <c r="B21" s="6" t="s">
        <v>8</v>
      </c>
      <c r="C21" s="8" t="s">
        <v>18</v>
      </c>
      <c r="D21" s="8" t="s">
        <v>9</v>
      </c>
      <c r="E21" s="6" t="s">
        <v>19</v>
      </c>
      <c r="F21" s="6" t="s">
        <v>20</v>
      </c>
      <c r="G21" s="10">
        <v>43921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5"/>
      <c r="HP21" s="5"/>
      <c r="HQ21" s="5"/>
      <c r="HR21" s="5"/>
      <c r="HS21" s="5"/>
      <c r="HT21" s="5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</row>
    <row r="22" spans="1:249" s="5" customFormat="1" ht="89.25" customHeight="1" x14ac:dyDescent="0.25">
      <c r="A22" s="15" t="s">
        <v>265</v>
      </c>
      <c r="B22" s="6" t="s">
        <v>13</v>
      </c>
      <c r="C22" s="8" t="s">
        <v>266</v>
      </c>
      <c r="D22" s="8">
        <v>8000</v>
      </c>
      <c r="E22" s="9" t="s">
        <v>38</v>
      </c>
      <c r="F22" s="6" t="s">
        <v>267</v>
      </c>
      <c r="G22" s="10">
        <v>44286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</row>
    <row r="23" spans="1:249" s="5" customFormat="1" ht="127.5" customHeight="1" x14ac:dyDescent="0.3">
      <c r="A23" s="7" t="s">
        <v>146</v>
      </c>
      <c r="B23" s="6" t="s">
        <v>8</v>
      </c>
      <c r="C23" s="8" t="s">
        <v>147</v>
      </c>
      <c r="D23" s="8" t="s">
        <v>147</v>
      </c>
      <c r="E23" s="6" t="s">
        <v>148</v>
      </c>
      <c r="F23" s="6" t="s">
        <v>149</v>
      </c>
      <c r="G23" s="10">
        <v>44196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7"/>
      <c r="HP23" s="17"/>
      <c r="HQ23" s="17"/>
      <c r="HR23" s="17"/>
      <c r="HS23" s="17"/>
      <c r="HT23" s="17"/>
    </row>
    <row r="24" spans="1:249" s="12" customFormat="1" ht="90" customHeight="1" x14ac:dyDescent="0.25">
      <c r="A24" s="7" t="s">
        <v>213</v>
      </c>
      <c r="B24" s="6" t="s">
        <v>13</v>
      </c>
      <c r="C24" s="8" t="s">
        <v>25</v>
      </c>
      <c r="D24" s="8" t="s">
        <v>25</v>
      </c>
      <c r="E24" s="6" t="s">
        <v>214</v>
      </c>
      <c r="F24" s="6" t="s">
        <v>215</v>
      </c>
      <c r="G24" s="10">
        <v>44286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</row>
    <row r="25" spans="1:249" s="5" customFormat="1" ht="75.95" customHeight="1" x14ac:dyDescent="0.3">
      <c r="A25" s="7" t="s">
        <v>238</v>
      </c>
      <c r="B25" s="6" t="s">
        <v>8</v>
      </c>
      <c r="C25" s="8" t="s">
        <v>25</v>
      </c>
      <c r="D25" s="8">
        <v>16011</v>
      </c>
      <c r="E25" s="6" t="s">
        <v>27</v>
      </c>
      <c r="F25" s="6" t="s">
        <v>239</v>
      </c>
      <c r="G25" s="10">
        <v>44286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</row>
    <row r="26" spans="1:249" s="5" customFormat="1" ht="63.75" customHeight="1" x14ac:dyDescent="0.3">
      <c r="A26" s="7" t="s">
        <v>514</v>
      </c>
      <c r="B26" s="6" t="s">
        <v>501</v>
      </c>
      <c r="C26" s="8">
        <v>110000000</v>
      </c>
      <c r="D26" s="8">
        <f>4648676+66773</f>
        <v>4715449</v>
      </c>
      <c r="E26" s="6" t="s">
        <v>503</v>
      </c>
      <c r="F26" s="6" t="s">
        <v>515</v>
      </c>
      <c r="G26" s="10">
        <v>48244</v>
      </c>
      <c r="HO26" s="12"/>
      <c r="HP26" s="12"/>
      <c r="HQ26" s="12"/>
      <c r="HR26" s="12"/>
      <c r="HS26" s="12"/>
      <c r="HT26" s="12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</row>
    <row r="27" spans="1:249" s="5" customFormat="1" ht="72" customHeight="1" x14ac:dyDescent="0.3">
      <c r="A27" s="7" t="s">
        <v>502</v>
      </c>
      <c r="B27" s="6" t="s">
        <v>501</v>
      </c>
      <c r="C27" s="8">
        <f>25*1205300</f>
        <v>30132500</v>
      </c>
      <c r="D27" s="8">
        <v>1508671</v>
      </c>
      <c r="E27" s="6" t="s">
        <v>503</v>
      </c>
      <c r="F27" s="6" t="s">
        <v>504</v>
      </c>
      <c r="G27" s="10">
        <v>46112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1"/>
      <c r="HP27" s="11"/>
      <c r="HQ27" s="11"/>
      <c r="HR27" s="11"/>
      <c r="HS27" s="11"/>
      <c r="HT27" s="11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</row>
    <row r="28" spans="1:249" s="5" customFormat="1" ht="105" customHeight="1" x14ac:dyDescent="0.3">
      <c r="A28" s="7" t="s">
        <v>403</v>
      </c>
      <c r="B28" s="6" t="s">
        <v>13</v>
      </c>
      <c r="C28" s="8">
        <v>7709717</v>
      </c>
      <c r="D28" s="8">
        <v>1568785</v>
      </c>
      <c r="E28" s="6" t="s">
        <v>113</v>
      </c>
      <c r="F28" s="6" t="s">
        <v>404</v>
      </c>
      <c r="G28" s="10">
        <v>44742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1"/>
      <c r="HP28" s="11"/>
      <c r="HQ28" s="11"/>
      <c r="HR28" s="11"/>
      <c r="HS28" s="11"/>
      <c r="HT28" s="11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</row>
    <row r="29" spans="1:249" s="19" customFormat="1" ht="89.25" x14ac:dyDescent="0.2">
      <c r="A29" s="7" t="s">
        <v>422</v>
      </c>
      <c r="B29" s="6" t="s">
        <v>112</v>
      </c>
      <c r="C29" s="8">
        <f>400000*15</f>
        <v>6000000</v>
      </c>
      <c r="D29" s="8">
        <v>227000</v>
      </c>
      <c r="E29" s="6" t="s">
        <v>423</v>
      </c>
      <c r="F29" s="6" t="s">
        <v>424</v>
      </c>
      <c r="G29" s="10">
        <v>44926</v>
      </c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</row>
    <row r="30" spans="1:249" s="19" customFormat="1" ht="67.5" customHeight="1" x14ac:dyDescent="0.25">
      <c r="A30" s="7" t="s">
        <v>437</v>
      </c>
      <c r="B30" s="6" t="s">
        <v>438</v>
      </c>
      <c r="C30" s="8">
        <v>4633266</v>
      </c>
      <c r="D30" s="8">
        <v>722211</v>
      </c>
      <c r="E30" s="6" t="s">
        <v>439</v>
      </c>
      <c r="F30" s="16" t="s">
        <v>440</v>
      </c>
      <c r="G30" s="10">
        <v>45016</v>
      </c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</row>
    <row r="31" spans="1:249" s="13" customFormat="1" ht="75" customHeight="1" x14ac:dyDescent="0.3">
      <c r="A31" s="7" t="s">
        <v>42</v>
      </c>
      <c r="B31" s="6" t="s">
        <v>13</v>
      </c>
      <c r="C31" s="8">
        <v>4000000</v>
      </c>
      <c r="D31" s="8">
        <v>1208000</v>
      </c>
      <c r="E31" s="6" t="s">
        <v>43</v>
      </c>
      <c r="F31" s="6" t="s">
        <v>44</v>
      </c>
      <c r="G31" s="10">
        <v>45169</v>
      </c>
      <c r="H31" s="11"/>
      <c r="I31" s="11"/>
      <c r="J31" s="11"/>
      <c r="K31" s="11"/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</row>
    <row r="32" spans="1:249" s="5" customFormat="1" ht="75.75" customHeight="1" x14ac:dyDescent="0.3">
      <c r="A32" s="7" t="s">
        <v>401</v>
      </c>
      <c r="B32" s="6" t="s">
        <v>13</v>
      </c>
      <c r="C32" s="8">
        <v>3835842</v>
      </c>
      <c r="D32" s="8">
        <v>813124</v>
      </c>
      <c r="E32" s="6" t="s">
        <v>113</v>
      </c>
      <c r="F32" s="6" t="s">
        <v>402</v>
      </c>
      <c r="G32" s="10">
        <v>44742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</row>
    <row r="33" spans="1:249" s="5" customFormat="1" ht="75.75" customHeight="1" x14ac:dyDescent="0.3">
      <c r="A33" s="7" t="s">
        <v>478</v>
      </c>
      <c r="B33" s="6" t="s">
        <v>13</v>
      </c>
      <c r="C33" s="8">
        <v>3792000</v>
      </c>
      <c r="D33" s="8">
        <v>464000</v>
      </c>
      <c r="E33" s="6" t="s">
        <v>479</v>
      </c>
      <c r="F33" s="6" t="s">
        <v>480</v>
      </c>
      <c r="G33" s="10">
        <v>45199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</row>
    <row r="34" spans="1:249" s="5" customFormat="1" ht="149.25" customHeight="1" x14ac:dyDescent="0.3">
      <c r="A34" s="7" t="s">
        <v>296</v>
      </c>
      <c r="B34" s="6" t="s">
        <v>13</v>
      </c>
      <c r="C34" s="8">
        <v>3149060</v>
      </c>
      <c r="D34" s="8">
        <v>629812</v>
      </c>
      <c r="E34" s="6" t="s">
        <v>113</v>
      </c>
      <c r="F34" s="6" t="s">
        <v>297</v>
      </c>
      <c r="G34" s="10">
        <v>44347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</row>
    <row r="35" spans="1:249" s="30" customFormat="1" ht="73.5" customHeight="1" x14ac:dyDescent="0.3">
      <c r="A35" s="7" t="s">
        <v>230</v>
      </c>
      <c r="B35" s="6" t="s">
        <v>13</v>
      </c>
      <c r="C35" s="8">
        <v>2887052</v>
      </c>
      <c r="D35" s="8">
        <v>733979</v>
      </c>
      <c r="E35" s="6" t="s">
        <v>32</v>
      </c>
      <c r="F35" s="6" t="s">
        <v>224</v>
      </c>
      <c r="G35" s="10">
        <v>44286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</row>
    <row r="36" spans="1:249" s="11" customFormat="1" ht="89.25" customHeight="1" x14ac:dyDescent="0.3">
      <c r="A36" s="7" t="s">
        <v>273</v>
      </c>
      <c r="B36" s="6" t="s">
        <v>13</v>
      </c>
      <c r="C36" s="8">
        <v>2512060</v>
      </c>
      <c r="D36" s="8">
        <v>628015</v>
      </c>
      <c r="E36" s="6" t="s">
        <v>161</v>
      </c>
      <c r="F36" s="6" t="s">
        <v>274</v>
      </c>
      <c r="G36" s="10">
        <v>44287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5"/>
      <c r="HP36" s="5"/>
      <c r="HQ36" s="5"/>
      <c r="HR36" s="5"/>
      <c r="HS36" s="5"/>
      <c r="HT36" s="5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</row>
    <row r="37" spans="1:249" s="5" customFormat="1" ht="75.75" customHeight="1" x14ac:dyDescent="0.25">
      <c r="A37" s="7" t="s">
        <v>222</v>
      </c>
      <c r="B37" s="6" t="s">
        <v>13</v>
      </c>
      <c r="C37" s="8">
        <v>2376500</v>
      </c>
      <c r="D37" s="8">
        <v>252000</v>
      </c>
      <c r="E37" s="6" t="s">
        <v>223</v>
      </c>
      <c r="F37" s="6" t="s">
        <v>224</v>
      </c>
      <c r="G37" s="10">
        <v>44286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</row>
    <row r="38" spans="1:249" s="5" customFormat="1" ht="72" customHeight="1" x14ac:dyDescent="0.25">
      <c r="A38" s="7" t="s">
        <v>53</v>
      </c>
      <c r="B38" s="6" t="s">
        <v>8</v>
      </c>
      <c r="C38" s="8">
        <v>1630726.99</v>
      </c>
      <c r="D38" s="8">
        <v>387654.69</v>
      </c>
      <c r="E38" s="6" t="s">
        <v>10</v>
      </c>
      <c r="F38" s="6" t="s">
        <v>54</v>
      </c>
      <c r="G38" s="10">
        <v>44469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</row>
    <row r="39" spans="1:249" s="5" customFormat="1" ht="63.75" customHeight="1" x14ac:dyDescent="0.25">
      <c r="A39" s="7" t="s">
        <v>425</v>
      </c>
      <c r="B39" s="6" t="s">
        <v>8</v>
      </c>
      <c r="C39" s="8">
        <v>1232405</v>
      </c>
      <c r="D39" s="8">
        <v>0</v>
      </c>
      <c r="E39" s="9" t="s">
        <v>19</v>
      </c>
      <c r="F39" s="6" t="s">
        <v>426</v>
      </c>
      <c r="G39" s="10">
        <v>44926</v>
      </c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</row>
    <row r="40" spans="1:249" s="19" customFormat="1" ht="51" x14ac:dyDescent="0.2">
      <c r="A40" s="15" t="s">
        <v>268</v>
      </c>
      <c r="B40" s="15" t="s">
        <v>13</v>
      </c>
      <c r="C40" s="20">
        <v>1168355.25</v>
      </c>
      <c r="D40" s="20">
        <v>233671.05</v>
      </c>
      <c r="E40" s="15" t="s">
        <v>113</v>
      </c>
      <c r="F40" s="15" t="s">
        <v>269</v>
      </c>
      <c r="G40" s="10">
        <v>44286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</row>
    <row r="41" spans="1:249" s="5" customFormat="1" ht="78" customHeight="1" x14ac:dyDescent="0.3">
      <c r="A41" s="7" t="s">
        <v>405</v>
      </c>
      <c r="B41" s="6" t="s">
        <v>8</v>
      </c>
      <c r="C41" s="8">
        <v>1080400</v>
      </c>
      <c r="D41" s="8">
        <v>91100</v>
      </c>
      <c r="E41" s="6" t="s">
        <v>19</v>
      </c>
      <c r="F41" s="6" t="s">
        <v>406</v>
      </c>
      <c r="G41" s="10">
        <v>44751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</row>
    <row r="42" spans="1:249" s="5" customFormat="1" ht="98.25" customHeight="1" x14ac:dyDescent="0.2">
      <c r="A42" s="7" t="s">
        <v>96</v>
      </c>
      <c r="B42" s="6" t="s">
        <v>97</v>
      </c>
      <c r="C42" s="8">
        <v>1078234.1000000001</v>
      </c>
      <c r="D42" s="8" t="s">
        <v>98</v>
      </c>
      <c r="E42" s="6" t="s">
        <v>19</v>
      </c>
      <c r="F42" s="6" t="s">
        <v>99</v>
      </c>
      <c r="G42" s="10">
        <v>44500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</row>
    <row r="43" spans="1:249" s="19" customFormat="1" ht="191.25" x14ac:dyDescent="0.2">
      <c r="A43" s="7" t="s">
        <v>516</v>
      </c>
      <c r="B43" s="6" t="s">
        <v>501</v>
      </c>
      <c r="C43" s="8">
        <v>1000000</v>
      </c>
      <c r="D43" s="8" t="s">
        <v>517</v>
      </c>
      <c r="E43" s="6" t="s">
        <v>518</v>
      </c>
      <c r="F43" s="6" t="s">
        <v>519</v>
      </c>
      <c r="G43" s="10">
        <v>60357</v>
      </c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5"/>
      <c r="HP43" s="5"/>
      <c r="HQ43" s="5"/>
      <c r="HR43" s="5"/>
      <c r="HS43" s="5"/>
      <c r="HT43" s="5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</row>
    <row r="44" spans="1:249" s="5" customFormat="1" ht="75.75" customHeight="1" x14ac:dyDescent="0.3">
      <c r="A44" s="7" t="s">
        <v>490</v>
      </c>
      <c r="B44" s="6" t="s">
        <v>8</v>
      </c>
      <c r="C44" s="8">
        <v>759630</v>
      </c>
      <c r="D44" s="8">
        <v>151926</v>
      </c>
      <c r="E44" s="6" t="s">
        <v>491</v>
      </c>
      <c r="F44" s="6" t="s">
        <v>492</v>
      </c>
      <c r="G44" s="10">
        <v>45382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7"/>
      <c r="HP44" s="17"/>
      <c r="HQ44" s="17"/>
      <c r="HR44" s="17"/>
      <c r="HS44" s="17"/>
      <c r="HT44" s="17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</row>
    <row r="45" spans="1:249" s="12" customFormat="1" ht="63.75" customHeight="1" x14ac:dyDescent="0.3">
      <c r="A45" s="32" t="s">
        <v>541</v>
      </c>
      <c r="B45" s="26" t="s">
        <v>8</v>
      </c>
      <c r="C45" s="25">
        <v>758960.65</v>
      </c>
      <c r="D45" s="25">
        <v>108422.95</v>
      </c>
      <c r="E45" s="26" t="s">
        <v>43</v>
      </c>
      <c r="F45" s="26" t="s">
        <v>542</v>
      </c>
      <c r="G45" s="33">
        <v>45930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</row>
    <row r="46" spans="1:249" s="19" customFormat="1" ht="96" customHeight="1" x14ac:dyDescent="0.25">
      <c r="A46" s="7" t="s">
        <v>21</v>
      </c>
      <c r="B46" s="6" t="s">
        <v>22</v>
      </c>
      <c r="C46" s="8">
        <v>735000</v>
      </c>
      <c r="D46" s="8">
        <v>107703.96</v>
      </c>
      <c r="E46" s="6" t="s">
        <v>23</v>
      </c>
      <c r="F46" s="6" t="s">
        <v>24</v>
      </c>
      <c r="G46" s="10">
        <v>43921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</row>
    <row r="47" spans="1:249" s="5" customFormat="1" ht="63.75" customHeight="1" x14ac:dyDescent="0.3">
      <c r="A47" s="7" t="s">
        <v>456</v>
      </c>
      <c r="B47" s="6" t="s">
        <v>8</v>
      </c>
      <c r="C47" s="8">
        <v>704362.05</v>
      </c>
      <c r="D47" s="8">
        <v>16615.38</v>
      </c>
      <c r="E47" s="6" t="s">
        <v>113</v>
      </c>
      <c r="F47" s="6" t="s">
        <v>457</v>
      </c>
      <c r="G47" s="10">
        <v>45107</v>
      </c>
      <c r="H47" s="11"/>
      <c r="I47" s="11"/>
      <c r="J47" s="11"/>
      <c r="K47" s="11"/>
      <c r="L47" s="11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7"/>
      <c r="HP47" s="17"/>
      <c r="HQ47" s="17"/>
      <c r="HR47" s="17"/>
      <c r="HS47" s="17"/>
      <c r="HT47" s="17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</row>
    <row r="48" spans="1:249" s="5" customFormat="1" ht="98.25" customHeight="1" x14ac:dyDescent="0.3">
      <c r="A48" s="7" t="s">
        <v>111</v>
      </c>
      <c r="B48" s="6" t="s">
        <v>112</v>
      </c>
      <c r="C48" s="8">
        <v>627924</v>
      </c>
      <c r="D48" s="8">
        <v>6704.69</v>
      </c>
      <c r="E48" s="6" t="s">
        <v>43</v>
      </c>
      <c r="F48" s="6" t="s">
        <v>181</v>
      </c>
      <c r="G48" s="10">
        <v>44248</v>
      </c>
      <c r="HO48" s="12"/>
      <c r="HP48" s="12"/>
      <c r="HQ48" s="12"/>
      <c r="HR48" s="12"/>
      <c r="HS48" s="12"/>
      <c r="HT48" s="12"/>
    </row>
    <row r="49" spans="1:249" s="5" customFormat="1" ht="79.5" customHeight="1" x14ac:dyDescent="0.3">
      <c r="A49" s="7" t="s">
        <v>283</v>
      </c>
      <c r="B49" s="6" t="s">
        <v>8</v>
      </c>
      <c r="C49" s="8">
        <f>(140120*3)+169700</f>
        <v>590060</v>
      </c>
      <c r="D49" s="8">
        <v>8584.2099999999991</v>
      </c>
      <c r="E49" s="6" t="s">
        <v>29</v>
      </c>
      <c r="F49" s="6" t="s">
        <v>284</v>
      </c>
      <c r="G49" s="10">
        <v>44316</v>
      </c>
      <c r="H49" s="11"/>
      <c r="I49" s="11"/>
      <c r="J49" s="11"/>
      <c r="K49" s="11"/>
      <c r="L49" s="1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7"/>
      <c r="HP49" s="17"/>
      <c r="HQ49" s="17"/>
      <c r="HR49" s="17"/>
      <c r="HS49" s="17"/>
      <c r="HT49" s="17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</row>
    <row r="50" spans="1:249" s="5" customFormat="1" ht="101.25" customHeight="1" x14ac:dyDescent="0.3">
      <c r="A50" s="7" t="s">
        <v>465</v>
      </c>
      <c r="B50" s="6" t="s">
        <v>13</v>
      </c>
      <c r="C50" s="8">
        <v>580000</v>
      </c>
      <c r="D50" s="8">
        <v>145000</v>
      </c>
      <c r="E50" s="6" t="s">
        <v>29</v>
      </c>
      <c r="F50" s="6" t="s">
        <v>466</v>
      </c>
      <c r="G50" s="10">
        <v>45158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</row>
    <row r="51" spans="1:249" s="19" customFormat="1" ht="25.5" x14ac:dyDescent="0.2">
      <c r="A51" s="7" t="s">
        <v>306</v>
      </c>
      <c r="B51" s="6" t="s">
        <v>182</v>
      </c>
      <c r="C51" s="53">
        <v>500000</v>
      </c>
      <c r="D51" s="53"/>
      <c r="E51" s="6" t="s">
        <v>90</v>
      </c>
      <c r="F51" s="6" t="s">
        <v>30</v>
      </c>
      <c r="G51" s="10">
        <v>44530</v>
      </c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</row>
    <row r="52" spans="1:249" s="5" customFormat="1" ht="85.5" customHeight="1" x14ac:dyDescent="0.25">
      <c r="A52" s="7" t="s">
        <v>193</v>
      </c>
      <c r="B52" s="6" t="s">
        <v>8</v>
      </c>
      <c r="C52" s="8">
        <v>481261</v>
      </c>
      <c r="D52" s="8">
        <v>60158</v>
      </c>
      <c r="E52" s="6" t="s">
        <v>32</v>
      </c>
      <c r="F52" s="6" t="s">
        <v>194</v>
      </c>
      <c r="G52" s="10">
        <v>44265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</row>
    <row r="53" spans="1:249" s="19" customFormat="1" ht="63.75" x14ac:dyDescent="0.2">
      <c r="A53" s="7" t="s">
        <v>92</v>
      </c>
      <c r="B53" s="6" t="s">
        <v>67</v>
      </c>
      <c r="C53" s="8">
        <v>480000</v>
      </c>
      <c r="D53" s="8">
        <v>33233</v>
      </c>
      <c r="E53" s="6" t="s">
        <v>93</v>
      </c>
      <c r="F53" s="6" t="s">
        <v>94</v>
      </c>
      <c r="G53" s="10">
        <v>44500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1:249" s="5" customFormat="1" ht="63.75" customHeight="1" x14ac:dyDescent="0.25">
      <c r="A54" s="7" t="s">
        <v>375</v>
      </c>
      <c r="B54" s="6" t="s">
        <v>8</v>
      </c>
      <c r="C54" s="8">
        <v>458000.05</v>
      </c>
      <c r="D54" s="8" t="s">
        <v>9</v>
      </c>
      <c r="E54" s="6" t="s">
        <v>136</v>
      </c>
      <c r="F54" s="6" t="s">
        <v>376</v>
      </c>
      <c r="G54" s="10">
        <v>44584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</row>
    <row r="55" spans="1:249" s="5" customFormat="1" ht="63.75" customHeight="1" x14ac:dyDescent="0.3">
      <c r="A55" s="7" t="s">
        <v>505</v>
      </c>
      <c r="B55" s="6" t="s">
        <v>46</v>
      </c>
      <c r="C55" s="8">
        <v>450000</v>
      </c>
      <c r="D55" s="8"/>
      <c r="E55" s="6" t="s">
        <v>506</v>
      </c>
      <c r="F55" s="6" t="s">
        <v>507</v>
      </c>
      <c r="G55" s="10">
        <v>46521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</row>
    <row r="56" spans="1:249" s="29" customFormat="1" ht="72" customHeight="1" x14ac:dyDescent="0.3">
      <c r="A56" s="7" t="s">
        <v>493</v>
      </c>
      <c r="B56" s="6" t="s">
        <v>13</v>
      </c>
      <c r="C56" s="8">
        <v>439300.9</v>
      </c>
      <c r="D56" s="8">
        <v>43930.9</v>
      </c>
      <c r="E56" s="6" t="s">
        <v>468</v>
      </c>
      <c r="F56" s="6" t="s">
        <v>494</v>
      </c>
      <c r="G56" s="10">
        <v>45869</v>
      </c>
      <c r="H56" s="11"/>
      <c r="I56" s="11"/>
      <c r="J56" s="11"/>
      <c r="K56" s="1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</row>
    <row r="57" spans="1:249" s="19" customFormat="1" ht="63.75" x14ac:dyDescent="0.2">
      <c r="A57" s="7" t="s">
        <v>66</v>
      </c>
      <c r="B57" s="6" t="s">
        <v>67</v>
      </c>
      <c r="C57" s="8">
        <v>422000</v>
      </c>
      <c r="D57" s="8">
        <v>120000</v>
      </c>
      <c r="E57" s="9" t="s">
        <v>68</v>
      </c>
      <c r="F57" s="9" t="s">
        <v>69</v>
      </c>
      <c r="G57" s="10">
        <v>44113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12"/>
      <c r="HP57" s="12"/>
      <c r="HQ57" s="12"/>
      <c r="HR57" s="12"/>
      <c r="HS57" s="12"/>
      <c r="HT57" s="12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</row>
    <row r="58" spans="1:249" s="11" customFormat="1" ht="87.75" customHeight="1" x14ac:dyDescent="0.3">
      <c r="A58" s="7" t="s">
        <v>231</v>
      </c>
      <c r="B58" s="6" t="s">
        <v>13</v>
      </c>
      <c r="C58" s="8">
        <v>420000</v>
      </c>
      <c r="D58" s="8">
        <v>105000</v>
      </c>
      <c r="E58" s="6" t="s">
        <v>32</v>
      </c>
      <c r="F58" s="6" t="s">
        <v>224</v>
      </c>
      <c r="G58" s="10">
        <v>44286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</row>
    <row r="59" spans="1:249" s="19" customFormat="1" ht="66" customHeight="1" x14ac:dyDescent="0.25">
      <c r="A59" s="7" t="s">
        <v>240</v>
      </c>
      <c r="B59" s="6" t="s">
        <v>13</v>
      </c>
      <c r="C59" s="8">
        <v>380200</v>
      </c>
      <c r="D59" s="8">
        <v>95050</v>
      </c>
      <c r="E59" s="6" t="s">
        <v>29</v>
      </c>
      <c r="F59" s="6" t="s">
        <v>241</v>
      </c>
      <c r="G59" s="10">
        <v>44286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</row>
    <row r="60" spans="1:249" s="11" customFormat="1" ht="87" customHeight="1" x14ac:dyDescent="0.3">
      <c r="A60" s="7" t="s">
        <v>309</v>
      </c>
      <c r="B60" s="6" t="s">
        <v>22</v>
      </c>
      <c r="C60" s="8">
        <v>350000</v>
      </c>
      <c r="D60" s="8">
        <v>350000</v>
      </c>
      <c r="E60" s="6" t="s">
        <v>10</v>
      </c>
      <c r="F60" s="6" t="s">
        <v>212</v>
      </c>
      <c r="G60" s="10">
        <v>44377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</row>
    <row r="61" spans="1:249" s="19" customFormat="1" ht="25.5" x14ac:dyDescent="0.2">
      <c r="A61" s="7" t="s">
        <v>7</v>
      </c>
      <c r="B61" s="6" t="s">
        <v>8</v>
      </c>
      <c r="C61" s="8">
        <v>340180</v>
      </c>
      <c r="D61" s="8" t="s">
        <v>9</v>
      </c>
      <c r="E61" s="6" t="s">
        <v>10</v>
      </c>
      <c r="F61" s="6" t="s">
        <v>11</v>
      </c>
      <c r="G61" s="10">
        <v>43911</v>
      </c>
      <c r="H61" s="11"/>
      <c r="I61" s="11"/>
      <c r="J61" s="11"/>
      <c r="K61" s="11"/>
      <c r="L61" s="1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</row>
    <row r="62" spans="1:249" s="5" customFormat="1" ht="77.25" customHeight="1" x14ac:dyDescent="0.3">
      <c r="A62" s="7" t="s">
        <v>336</v>
      </c>
      <c r="B62" s="6" t="s">
        <v>67</v>
      </c>
      <c r="C62" s="8">
        <v>336000</v>
      </c>
      <c r="D62" s="8">
        <v>118000</v>
      </c>
      <c r="E62" s="6" t="s">
        <v>29</v>
      </c>
      <c r="F62" s="6" t="s">
        <v>337</v>
      </c>
      <c r="G62" s="10">
        <v>44408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</row>
    <row r="63" spans="1:249" s="5" customFormat="1" ht="76.5" customHeight="1" x14ac:dyDescent="0.2">
      <c r="A63" s="7" t="s">
        <v>333</v>
      </c>
      <c r="B63" s="6" t="s">
        <v>13</v>
      </c>
      <c r="C63" s="8">
        <v>300000</v>
      </c>
      <c r="D63" s="8" t="s">
        <v>334</v>
      </c>
      <c r="E63" s="6" t="s">
        <v>107</v>
      </c>
      <c r="F63" s="6" t="s">
        <v>335</v>
      </c>
      <c r="G63" s="10">
        <v>44408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17"/>
      <c r="HP63" s="17"/>
      <c r="HQ63" s="17"/>
      <c r="HR63" s="17"/>
      <c r="HS63" s="17"/>
      <c r="HT63" s="17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</row>
    <row r="64" spans="1:249" s="5" customFormat="1" ht="75.75" customHeight="1" x14ac:dyDescent="0.3">
      <c r="A64" s="7" t="s">
        <v>481</v>
      </c>
      <c r="B64" s="6" t="s">
        <v>26</v>
      </c>
      <c r="C64" s="8">
        <v>292684</v>
      </c>
      <c r="D64" s="8">
        <v>9180</v>
      </c>
      <c r="E64" s="6" t="s">
        <v>113</v>
      </c>
      <c r="F64" s="6" t="s">
        <v>482</v>
      </c>
      <c r="G64" s="10">
        <v>45199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</row>
    <row r="65" spans="1:249" s="5" customFormat="1" ht="63.75" customHeight="1" x14ac:dyDescent="0.25">
      <c r="A65" s="7" t="s">
        <v>458</v>
      </c>
      <c r="B65" s="6" t="s">
        <v>8</v>
      </c>
      <c r="C65" s="8">
        <v>286236</v>
      </c>
      <c r="D65" s="8">
        <v>23593.5</v>
      </c>
      <c r="E65" s="6" t="s">
        <v>113</v>
      </c>
      <c r="F65" s="6" t="s">
        <v>459</v>
      </c>
      <c r="G65" s="10">
        <v>45107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</row>
    <row r="66" spans="1:249" s="19" customFormat="1" ht="62.25" customHeight="1" x14ac:dyDescent="0.25">
      <c r="A66" s="7" t="s">
        <v>62</v>
      </c>
      <c r="B66" s="6" t="s">
        <v>22</v>
      </c>
      <c r="C66" s="8">
        <v>280000</v>
      </c>
      <c r="D66" s="8">
        <v>70000</v>
      </c>
      <c r="E66" s="6" t="s">
        <v>63</v>
      </c>
      <c r="F66" s="6" t="s">
        <v>64</v>
      </c>
      <c r="G66" s="10">
        <v>44108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</row>
    <row r="67" spans="1:249" s="11" customFormat="1" ht="76.5" x14ac:dyDescent="0.25">
      <c r="A67" s="7" t="s">
        <v>120</v>
      </c>
      <c r="B67" s="6" t="s">
        <v>67</v>
      </c>
      <c r="C67" s="8">
        <v>271190</v>
      </c>
      <c r="D67" s="8"/>
      <c r="E67" s="6" t="s">
        <v>158</v>
      </c>
      <c r="F67" s="6" t="s">
        <v>366</v>
      </c>
      <c r="G67" s="10">
        <v>44530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</row>
    <row r="68" spans="1:249" s="19" customFormat="1" ht="38.25" x14ac:dyDescent="0.2">
      <c r="A68" s="7" t="s">
        <v>262</v>
      </c>
      <c r="B68" s="6" t="s">
        <v>13</v>
      </c>
      <c r="C68" s="8">
        <v>264000</v>
      </c>
      <c r="D68" s="8">
        <v>95000</v>
      </c>
      <c r="E68" s="6" t="s">
        <v>263</v>
      </c>
      <c r="F68" s="6" t="s">
        <v>264</v>
      </c>
      <c r="G68" s="10">
        <v>44286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</row>
    <row r="69" spans="1:249" s="5" customFormat="1" ht="126.75" customHeight="1" x14ac:dyDescent="0.3">
      <c r="A69" s="7" t="s">
        <v>367</v>
      </c>
      <c r="B69" s="6" t="s">
        <v>8</v>
      </c>
      <c r="C69" s="8">
        <v>252131.19</v>
      </c>
      <c r="D69" s="8">
        <v>100860</v>
      </c>
      <c r="E69" s="6" t="s">
        <v>368</v>
      </c>
      <c r="F69" s="6" t="s">
        <v>369</v>
      </c>
      <c r="G69" s="10">
        <v>44530</v>
      </c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</row>
    <row r="70" spans="1:249" s="5" customFormat="1" ht="91.5" customHeight="1" x14ac:dyDescent="0.25">
      <c r="A70" s="7" t="s">
        <v>441</v>
      </c>
      <c r="B70" s="6" t="s">
        <v>13</v>
      </c>
      <c r="C70" s="8">
        <v>236000</v>
      </c>
      <c r="D70" s="8">
        <v>47000</v>
      </c>
      <c r="E70" s="6" t="s">
        <v>113</v>
      </c>
      <c r="F70" s="6" t="s">
        <v>442</v>
      </c>
      <c r="G70" s="10">
        <v>45016</v>
      </c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</row>
    <row r="71" spans="1:249" s="5" customFormat="1" ht="90" customHeight="1" x14ac:dyDescent="0.25">
      <c r="A71" s="7" t="s">
        <v>120</v>
      </c>
      <c r="B71" s="6" t="s">
        <v>67</v>
      </c>
      <c r="C71" s="8">
        <v>234611</v>
      </c>
      <c r="D71" s="8"/>
      <c r="E71" s="6" t="s">
        <v>158</v>
      </c>
      <c r="F71" s="6" t="s">
        <v>371</v>
      </c>
      <c r="G71" s="10">
        <v>44530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</row>
    <row r="72" spans="1:249" s="19" customFormat="1" ht="25.5" x14ac:dyDescent="0.2">
      <c r="A72" s="7" t="s">
        <v>443</v>
      </c>
      <c r="B72" s="6" t="s">
        <v>8</v>
      </c>
      <c r="C72" s="8">
        <v>210434</v>
      </c>
      <c r="D72" s="8">
        <v>20852</v>
      </c>
      <c r="E72" s="6" t="s">
        <v>136</v>
      </c>
      <c r="F72" s="6" t="s">
        <v>444</v>
      </c>
      <c r="G72" s="10">
        <v>45016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</row>
    <row r="73" spans="1:249" s="19" customFormat="1" ht="25.5" x14ac:dyDescent="0.2">
      <c r="A73" s="7" t="s">
        <v>124</v>
      </c>
      <c r="B73" s="6" t="s">
        <v>13</v>
      </c>
      <c r="C73" s="8">
        <v>200000</v>
      </c>
      <c r="D73" s="8">
        <v>50000</v>
      </c>
      <c r="E73" s="6" t="s">
        <v>32</v>
      </c>
      <c r="F73" s="6" t="s">
        <v>65</v>
      </c>
      <c r="G73" s="10">
        <v>44165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7"/>
      <c r="HP73" s="17"/>
      <c r="HQ73" s="17"/>
      <c r="HR73" s="17"/>
      <c r="HS73" s="17"/>
      <c r="HT73" s="17"/>
    </row>
    <row r="74" spans="1:249" s="28" customFormat="1" ht="96" customHeight="1" x14ac:dyDescent="0.25">
      <c r="A74" s="15" t="s">
        <v>152</v>
      </c>
      <c r="B74" s="15" t="s">
        <v>26</v>
      </c>
      <c r="C74" s="20">
        <v>193048</v>
      </c>
      <c r="D74" s="20"/>
      <c r="E74" s="15" t="s">
        <v>153</v>
      </c>
      <c r="F74" s="15" t="s">
        <v>154</v>
      </c>
      <c r="G74" s="10">
        <v>44196</v>
      </c>
      <c r="H74" s="15"/>
      <c r="I74" s="15"/>
      <c r="J74" s="1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</row>
    <row r="75" spans="1:249" s="19" customFormat="1" ht="76.5" x14ac:dyDescent="0.2">
      <c r="A75" s="7" t="s">
        <v>450</v>
      </c>
      <c r="B75" s="6" t="s">
        <v>13</v>
      </c>
      <c r="C75" s="8">
        <v>191719.44</v>
      </c>
      <c r="D75" s="8">
        <v>47929.86</v>
      </c>
      <c r="E75" s="6" t="s">
        <v>29</v>
      </c>
      <c r="F75" s="6" t="s">
        <v>451</v>
      </c>
      <c r="G75" s="10">
        <v>45077</v>
      </c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</row>
    <row r="76" spans="1:249" s="12" customFormat="1" ht="63.75" customHeight="1" x14ac:dyDescent="0.3">
      <c r="A76" s="6" t="s">
        <v>285</v>
      </c>
      <c r="B76" s="6" t="s">
        <v>286</v>
      </c>
      <c r="C76" s="8">
        <v>185895.04000000001</v>
      </c>
      <c r="D76" s="8">
        <v>92947.520000000004</v>
      </c>
      <c r="E76" s="6" t="s">
        <v>256</v>
      </c>
      <c r="F76" s="6" t="s">
        <v>287</v>
      </c>
      <c r="G76" s="10">
        <v>44316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</row>
    <row r="77" spans="1:249" s="5" customFormat="1" ht="63.75" customHeight="1" x14ac:dyDescent="0.3">
      <c r="A77" s="7" t="s">
        <v>412</v>
      </c>
      <c r="B77" s="6" t="s">
        <v>13</v>
      </c>
      <c r="C77" s="8">
        <v>185440</v>
      </c>
      <c r="D77" s="8">
        <v>46360</v>
      </c>
      <c r="E77" s="6" t="s">
        <v>29</v>
      </c>
      <c r="F77" s="6" t="s">
        <v>413</v>
      </c>
      <c r="G77" s="10">
        <v>44804</v>
      </c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</row>
    <row r="78" spans="1:249" s="19" customFormat="1" ht="67.5" customHeight="1" x14ac:dyDescent="0.25">
      <c r="A78" s="15" t="s">
        <v>59</v>
      </c>
      <c r="B78" s="15" t="s">
        <v>60</v>
      </c>
      <c r="C78" s="20">
        <v>182756</v>
      </c>
      <c r="D78" s="20">
        <v>45689</v>
      </c>
      <c r="E78" s="15" t="s">
        <v>32</v>
      </c>
      <c r="F78" s="15" t="s">
        <v>61</v>
      </c>
      <c r="G78" s="10">
        <v>44469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</row>
    <row r="79" spans="1:249" s="5" customFormat="1" ht="63.75" customHeight="1" x14ac:dyDescent="0.25">
      <c r="A79" s="7" t="s">
        <v>206</v>
      </c>
      <c r="B79" s="6" t="s">
        <v>13</v>
      </c>
      <c r="C79" s="8">
        <v>173718</v>
      </c>
      <c r="D79" s="8">
        <v>5400</v>
      </c>
      <c r="E79" s="6" t="s">
        <v>113</v>
      </c>
      <c r="F79" s="6" t="s">
        <v>207</v>
      </c>
      <c r="G79" s="10">
        <v>44276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</row>
    <row r="80" spans="1:249" s="5" customFormat="1" ht="78" customHeight="1" x14ac:dyDescent="0.3">
      <c r="A80" s="7" t="s">
        <v>323</v>
      </c>
      <c r="B80" s="6" t="s">
        <v>324</v>
      </c>
      <c r="C80" s="8">
        <v>162637</v>
      </c>
      <c r="D80" s="8">
        <v>0</v>
      </c>
      <c r="E80" s="6" t="s">
        <v>113</v>
      </c>
      <c r="F80" s="6" t="s">
        <v>325</v>
      </c>
      <c r="G80" s="10">
        <v>44385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</row>
    <row r="81" spans="1:249" s="5" customFormat="1" ht="39.6" customHeight="1" x14ac:dyDescent="0.3">
      <c r="A81" s="7" t="s">
        <v>298</v>
      </c>
      <c r="B81" s="6" t="s">
        <v>13</v>
      </c>
      <c r="C81" s="8">
        <v>162000</v>
      </c>
      <c r="D81" s="8">
        <v>54000</v>
      </c>
      <c r="E81" s="6" t="s">
        <v>276</v>
      </c>
      <c r="F81" s="6" t="s">
        <v>299</v>
      </c>
      <c r="G81" s="10">
        <v>44360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7"/>
      <c r="HP81" s="17"/>
      <c r="HQ81" s="17"/>
      <c r="HR81" s="17"/>
      <c r="HS81" s="17"/>
      <c r="HT81" s="17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</row>
    <row r="82" spans="1:249" s="12" customFormat="1" ht="119.25" customHeight="1" x14ac:dyDescent="0.3">
      <c r="A82" s="7" t="s">
        <v>454</v>
      </c>
      <c r="B82" s="6" t="s">
        <v>8</v>
      </c>
      <c r="C82" s="8">
        <v>160540.43</v>
      </c>
      <c r="D82" s="8">
        <v>10714.22</v>
      </c>
      <c r="E82" s="6" t="s">
        <v>113</v>
      </c>
      <c r="F82" s="6" t="s">
        <v>455</v>
      </c>
      <c r="G82" s="10">
        <v>45107</v>
      </c>
      <c r="HO82" s="5"/>
      <c r="HP82" s="5"/>
      <c r="HQ82" s="5"/>
      <c r="HR82" s="5"/>
      <c r="HS82" s="5"/>
      <c r="HT82" s="5"/>
    </row>
    <row r="83" spans="1:249" s="19" customFormat="1" ht="70.5" customHeight="1" x14ac:dyDescent="0.25">
      <c r="A83" s="7" t="s">
        <v>195</v>
      </c>
      <c r="B83" s="6" t="s">
        <v>171</v>
      </c>
      <c r="C83" s="8">
        <v>150100</v>
      </c>
      <c r="D83" s="8">
        <v>100000</v>
      </c>
      <c r="E83" s="6" t="s">
        <v>196</v>
      </c>
      <c r="F83" s="6" t="s">
        <v>197</v>
      </c>
      <c r="G83" s="10">
        <v>44267</v>
      </c>
    </row>
    <row r="84" spans="1:249" s="19" customFormat="1" ht="25.5" x14ac:dyDescent="0.2">
      <c r="A84" s="7" t="s">
        <v>111</v>
      </c>
      <c r="B84" s="6" t="s">
        <v>112</v>
      </c>
      <c r="C84" s="8">
        <v>149474.1</v>
      </c>
      <c r="D84" s="8">
        <v>8902</v>
      </c>
      <c r="E84" s="6" t="s">
        <v>113</v>
      </c>
      <c r="F84" s="6" t="s">
        <v>114</v>
      </c>
      <c r="G84" s="10">
        <v>44248</v>
      </c>
    </row>
    <row r="85" spans="1:249" s="5" customFormat="1" ht="81" customHeight="1" x14ac:dyDescent="0.25">
      <c r="A85" s="7" t="s">
        <v>12</v>
      </c>
      <c r="B85" s="6" t="s">
        <v>13</v>
      </c>
      <c r="C85" s="8">
        <v>147126.39000000001</v>
      </c>
      <c r="D85" s="8" t="s">
        <v>14</v>
      </c>
      <c r="E85" s="6" t="s">
        <v>15</v>
      </c>
      <c r="F85" s="6" t="s">
        <v>16</v>
      </c>
      <c r="G85" s="10">
        <v>43921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</row>
    <row r="86" spans="1:249" s="5" customFormat="1" ht="63.75" customHeight="1" x14ac:dyDescent="0.25">
      <c r="A86" s="7" t="s">
        <v>120</v>
      </c>
      <c r="B86" s="6" t="s">
        <v>67</v>
      </c>
      <c r="C86" s="8">
        <v>145676</v>
      </c>
      <c r="D86" s="8"/>
      <c r="E86" s="6" t="s">
        <v>158</v>
      </c>
      <c r="F86" s="6" t="s">
        <v>370</v>
      </c>
      <c r="G86" s="10">
        <v>44530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</row>
    <row r="87" spans="1:249" s="12" customFormat="1" ht="63.75" customHeight="1" x14ac:dyDescent="0.3">
      <c r="A87" s="7" t="s">
        <v>135</v>
      </c>
      <c r="B87" s="6" t="s">
        <v>8</v>
      </c>
      <c r="C87" s="8">
        <v>142574.75</v>
      </c>
      <c r="D87" s="8">
        <v>13265.43</v>
      </c>
      <c r="E87" s="6" t="s">
        <v>136</v>
      </c>
      <c r="F87" s="6" t="s">
        <v>137</v>
      </c>
      <c r="G87" s="10">
        <v>44182</v>
      </c>
      <c r="H87" s="11"/>
      <c r="I87" s="11"/>
      <c r="J87" s="11"/>
      <c r="K87" s="11"/>
      <c r="L87" s="11"/>
      <c r="HO87" s="11"/>
      <c r="HP87" s="11"/>
      <c r="HQ87" s="11"/>
      <c r="HR87" s="11"/>
      <c r="HS87" s="11"/>
      <c r="HT87" s="11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</row>
    <row r="88" spans="1:249" s="19" customFormat="1" ht="89.25" x14ac:dyDescent="0.2">
      <c r="A88" s="7" t="s">
        <v>418</v>
      </c>
      <c r="B88" s="6" t="s">
        <v>8</v>
      </c>
      <c r="C88" s="8">
        <v>137629.31</v>
      </c>
      <c r="D88" s="8">
        <v>137629.31</v>
      </c>
      <c r="E88" s="6" t="s">
        <v>10</v>
      </c>
      <c r="F88" s="16" t="s">
        <v>419</v>
      </c>
      <c r="G88" s="10">
        <v>44826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</row>
    <row r="89" spans="1:249" s="44" customFormat="1" ht="63.75" customHeight="1" x14ac:dyDescent="0.25">
      <c r="A89" s="7" t="s">
        <v>165</v>
      </c>
      <c r="B89" s="6" t="s">
        <v>13</v>
      </c>
      <c r="C89" s="8">
        <v>137497.5</v>
      </c>
      <c r="D89" s="8" t="s">
        <v>166</v>
      </c>
      <c r="E89" s="6" t="s">
        <v>29</v>
      </c>
      <c r="F89" s="6" t="s">
        <v>167</v>
      </c>
      <c r="G89" s="10">
        <v>44219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7"/>
      <c r="HP89" s="17"/>
      <c r="HQ89" s="17"/>
      <c r="HR89" s="17"/>
      <c r="HS89" s="17"/>
      <c r="HT89" s="17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</row>
    <row r="90" spans="1:249" s="12" customFormat="1" ht="63.75" customHeight="1" x14ac:dyDescent="0.3">
      <c r="A90" s="15" t="s">
        <v>186</v>
      </c>
      <c r="B90" s="6" t="s">
        <v>13</v>
      </c>
      <c r="C90" s="8">
        <v>137250</v>
      </c>
      <c r="D90" s="8">
        <v>45750</v>
      </c>
      <c r="E90" s="6" t="s">
        <v>187</v>
      </c>
      <c r="F90" s="6" t="s">
        <v>188</v>
      </c>
      <c r="G90" s="10">
        <v>44255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7"/>
      <c r="HP90" s="17"/>
      <c r="HQ90" s="17"/>
      <c r="HR90" s="17"/>
      <c r="HS90" s="17"/>
      <c r="HT90" s="17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</row>
    <row r="91" spans="1:249" s="5" customFormat="1" ht="78" customHeight="1" x14ac:dyDescent="0.3">
      <c r="A91" s="7" t="s">
        <v>312</v>
      </c>
      <c r="B91" s="6" t="s">
        <v>26</v>
      </c>
      <c r="C91" s="8">
        <v>135000</v>
      </c>
      <c r="D91" s="8">
        <v>45000</v>
      </c>
      <c r="E91" s="6" t="s">
        <v>301</v>
      </c>
      <c r="F91" s="6" t="s">
        <v>313</v>
      </c>
      <c r="G91" s="10">
        <v>44377</v>
      </c>
      <c r="H91" s="17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</row>
    <row r="92" spans="1:249" s="5" customFormat="1" ht="63.75" customHeight="1" x14ac:dyDescent="0.3">
      <c r="A92" s="56" t="s">
        <v>407</v>
      </c>
      <c r="B92" s="38" t="s">
        <v>13</v>
      </c>
      <c r="C92" s="8">
        <v>134000</v>
      </c>
      <c r="D92" s="8">
        <v>38000</v>
      </c>
      <c r="E92" s="6" t="s">
        <v>408</v>
      </c>
      <c r="F92" s="6" t="s">
        <v>409</v>
      </c>
      <c r="G92" s="10">
        <v>44804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</row>
    <row r="93" spans="1:249" s="19" customFormat="1" ht="58.5" customHeight="1" x14ac:dyDescent="0.25">
      <c r="A93" s="40" t="s">
        <v>174</v>
      </c>
      <c r="B93" s="40" t="s">
        <v>8</v>
      </c>
      <c r="C93" s="41">
        <v>132825</v>
      </c>
      <c r="D93" s="41">
        <v>0</v>
      </c>
      <c r="E93" s="40" t="s">
        <v>10</v>
      </c>
      <c r="F93" s="31" t="s">
        <v>175</v>
      </c>
      <c r="G93" s="36">
        <v>44228</v>
      </c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</row>
    <row r="94" spans="1:249" s="19" customFormat="1" ht="57.75" customHeight="1" x14ac:dyDescent="0.2">
      <c r="A94" s="7" t="s">
        <v>346</v>
      </c>
      <c r="B94" s="6" t="s">
        <v>8</v>
      </c>
      <c r="C94" s="8">
        <v>131762.92000000001</v>
      </c>
      <c r="D94" s="60" t="s">
        <v>347</v>
      </c>
      <c r="E94" s="6" t="s">
        <v>10</v>
      </c>
      <c r="F94" s="6" t="s">
        <v>348</v>
      </c>
      <c r="G94" s="10">
        <v>44465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7"/>
      <c r="HP94" s="17"/>
      <c r="HQ94" s="17"/>
      <c r="HR94" s="17"/>
      <c r="HS94" s="17"/>
      <c r="HT94" s="17"/>
    </row>
    <row r="95" spans="1:249" s="19" customFormat="1" ht="89.25" x14ac:dyDescent="0.2">
      <c r="A95" s="7" t="s">
        <v>520</v>
      </c>
      <c r="B95" s="6" t="s">
        <v>81</v>
      </c>
      <c r="C95" s="8">
        <v>126267.68</v>
      </c>
      <c r="D95" s="8" t="s">
        <v>521</v>
      </c>
      <c r="E95" s="6" t="s">
        <v>29</v>
      </c>
      <c r="F95" s="6" t="s">
        <v>522</v>
      </c>
      <c r="G95" s="10" t="s">
        <v>523</v>
      </c>
      <c r="H95" s="11"/>
      <c r="I95" s="11"/>
      <c r="J95" s="11"/>
      <c r="K95" s="11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1"/>
      <c r="HP95" s="11"/>
      <c r="HQ95" s="11"/>
      <c r="HR95" s="11"/>
      <c r="HS95" s="11"/>
      <c r="HT95" s="11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</row>
    <row r="96" spans="1:249" s="5" customFormat="1" ht="63.75" customHeight="1" x14ac:dyDescent="0.3">
      <c r="A96" s="7" t="s">
        <v>310</v>
      </c>
      <c r="B96" s="6" t="s">
        <v>176</v>
      </c>
      <c r="C96" s="8">
        <v>125000</v>
      </c>
      <c r="D96" s="8">
        <v>50000</v>
      </c>
      <c r="E96" s="6" t="s">
        <v>10</v>
      </c>
      <c r="F96" s="6" t="s">
        <v>212</v>
      </c>
      <c r="G96" s="10">
        <v>44377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</row>
    <row r="97" spans="1:249" s="5" customFormat="1" ht="75.75" customHeight="1" x14ac:dyDescent="0.25">
      <c r="A97" s="7" t="s">
        <v>220</v>
      </c>
      <c r="B97" s="6" t="s">
        <v>100</v>
      </c>
      <c r="C97" s="8">
        <v>120735.46</v>
      </c>
      <c r="D97" s="8">
        <v>4566.12</v>
      </c>
      <c r="E97" s="6" t="s">
        <v>19</v>
      </c>
      <c r="F97" s="6" t="s">
        <v>221</v>
      </c>
      <c r="G97" s="10">
        <v>44286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</row>
    <row r="98" spans="1:249" s="5" customFormat="1" ht="73.5" customHeight="1" x14ac:dyDescent="0.25">
      <c r="A98" s="7" t="s">
        <v>111</v>
      </c>
      <c r="B98" s="6" t="s">
        <v>112</v>
      </c>
      <c r="C98" s="8">
        <v>120095</v>
      </c>
      <c r="D98" s="8">
        <v>12411</v>
      </c>
      <c r="E98" s="6" t="s">
        <v>113</v>
      </c>
      <c r="F98" s="6" t="s">
        <v>114</v>
      </c>
      <c r="G98" s="10">
        <v>44149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</row>
    <row r="99" spans="1:249" s="5" customFormat="1" ht="63.75" customHeight="1" x14ac:dyDescent="0.25">
      <c r="A99" s="7" t="s">
        <v>294</v>
      </c>
      <c r="B99" s="6" t="s">
        <v>8</v>
      </c>
      <c r="C99" s="8">
        <v>112434.73999999999</v>
      </c>
      <c r="D99" s="8">
        <v>22900</v>
      </c>
      <c r="E99" s="6" t="s">
        <v>29</v>
      </c>
      <c r="F99" s="6" t="s">
        <v>295</v>
      </c>
      <c r="G99" s="10">
        <v>44347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</row>
    <row r="100" spans="1:249" s="5" customFormat="1" ht="63.75" customHeight="1" x14ac:dyDescent="0.25">
      <c r="A100" s="7" t="s">
        <v>250</v>
      </c>
      <c r="B100" s="6" t="s">
        <v>8</v>
      </c>
      <c r="C100" s="41">
        <v>110326.24</v>
      </c>
      <c r="D100" s="41">
        <v>36775.410000000003</v>
      </c>
      <c r="E100" s="40" t="s">
        <v>10</v>
      </c>
      <c r="F100" s="50" t="s">
        <v>251</v>
      </c>
      <c r="G100" s="10">
        <v>44286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</row>
    <row r="101" spans="1:249" s="19" customFormat="1" ht="79.5" customHeight="1" x14ac:dyDescent="0.25">
      <c r="A101" s="7" t="s">
        <v>417</v>
      </c>
      <c r="B101" s="6" t="s">
        <v>13</v>
      </c>
      <c r="C101" s="8">
        <v>103200</v>
      </c>
      <c r="D101" s="8">
        <v>25800</v>
      </c>
      <c r="E101" s="6" t="s">
        <v>29</v>
      </c>
      <c r="F101" s="6" t="s">
        <v>413</v>
      </c>
      <c r="G101" s="10">
        <v>44813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7"/>
      <c r="HP101" s="17"/>
      <c r="HQ101" s="17"/>
      <c r="HR101" s="17"/>
      <c r="HS101" s="17"/>
      <c r="HT101" s="17"/>
    </row>
    <row r="102" spans="1:249" s="19" customFormat="1" ht="76.5" x14ac:dyDescent="0.2">
      <c r="A102" s="71" t="s">
        <v>211</v>
      </c>
      <c r="B102" s="6" t="s">
        <v>100</v>
      </c>
      <c r="C102" s="8">
        <v>100000</v>
      </c>
      <c r="D102" s="8">
        <v>25000</v>
      </c>
      <c r="E102" s="6" t="s">
        <v>29</v>
      </c>
      <c r="F102" s="6" t="s">
        <v>212</v>
      </c>
      <c r="G102" s="10">
        <v>44285</v>
      </c>
      <c r="H102" s="11"/>
      <c r="I102" s="11"/>
      <c r="J102" s="11"/>
      <c r="K102" s="11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44"/>
      <c r="HP102" s="44"/>
      <c r="HQ102" s="44"/>
      <c r="HR102" s="44"/>
      <c r="HS102" s="44"/>
      <c r="HT102" s="44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</row>
    <row r="103" spans="1:249" s="19" customFormat="1" ht="76.5" customHeight="1" x14ac:dyDescent="0.25">
      <c r="A103" s="7" t="s">
        <v>321</v>
      </c>
      <c r="B103" s="6" t="s">
        <v>13</v>
      </c>
      <c r="C103" s="8">
        <v>100000</v>
      </c>
      <c r="D103" s="8">
        <v>20000</v>
      </c>
      <c r="E103" s="6" t="s">
        <v>32</v>
      </c>
      <c r="F103" s="6" t="s">
        <v>322</v>
      </c>
      <c r="G103" s="10">
        <v>44385</v>
      </c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</row>
    <row r="104" spans="1:249" s="5" customFormat="1" ht="73.5" customHeight="1" x14ac:dyDescent="0.25">
      <c r="A104" s="7" t="s">
        <v>386</v>
      </c>
      <c r="B104" s="6" t="s">
        <v>13</v>
      </c>
      <c r="C104" s="8">
        <v>100000</v>
      </c>
      <c r="D104" s="8" t="s">
        <v>35</v>
      </c>
      <c r="E104" s="6" t="s">
        <v>113</v>
      </c>
      <c r="F104" s="6" t="s">
        <v>387</v>
      </c>
      <c r="G104" s="10">
        <v>44609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</row>
    <row r="105" spans="1:249" s="19" customFormat="1" ht="39.75" customHeight="1" x14ac:dyDescent="0.25">
      <c r="A105" s="7" t="s">
        <v>170</v>
      </c>
      <c r="B105" s="6" t="s">
        <v>171</v>
      </c>
      <c r="C105" s="8">
        <v>91800</v>
      </c>
      <c r="D105" s="8">
        <v>24500</v>
      </c>
      <c r="E105" s="6" t="s">
        <v>172</v>
      </c>
      <c r="F105" s="6" t="s">
        <v>173</v>
      </c>
      <c r="G105" s="10">
        <v>44227</v>
      </c>
      <c r="H105" s="34"/>
      <c r="I105" s="34"/>
      <c r="J105" s="34"/>
      <c r="K105" s="34"/>
    </row>
    <row r="106" spans="1:249" s="5" customFormat="1" ht="63.75" customHeight="1" x14ac:dyDescent="0.3">
      <c r="A106" s="32" t="s">
        <v>399</v>
      </c>
      <c r="B106" s="26" t="s">
        <v>81</v>
      </c>
      <c r="C106" s="25">
        <v>87300</v>
      </c>
      <c r="D106" s="25">
        <v>29100</v>
      </c>
      <c r="E106" s="26" t="s">
        <v>10</v>
      </c>
      <c r="F106" s="6" t="s">
        <v>400</v>
      </c>
      <c r="G106" s="33">
        <v>44711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</row>
    <row r="107" spans="1:249" s="12" customFormat="1" ht="63.75" customHeight="1" x14ac:dyDescent="0.3">
      <c r="A107" s="7" t="s">
        <v>537</v>
      </c>
      <c r="B107" s="6" t="s">
        <v>8</v>
      </c>
      <c r="C107" s="8">
        <v>85688</v>
      </c>
      <c r="D107" s="8">
        <v>85688</v>
      </c>
      <c r="E107" s="6" t="s">
        <v>38</v>
      </c>
      <c r="F107" s="6" t="s">
        <v>105</v>
      </c>
      <c r="G107" s="1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</row>
    <row r="108" spans="1:249" s="12" customFormat="1" ht="63.75" customHeight="1" x14ac:dyDescent="0.25">
      <c r="A108" s="15" t="s">
        <v>191</v>
      </c>
      <c r="B108" s="6" t="s">
        <v>8</v>
      </c>
      <c r="C108" s="8">
        <v>84948.930000000008</v>
      </c>
      <c r="D108" s="8">
        <v>28316.31</v>
      </c>
      <c r="E108" s="6" t="s">
        <v>10</v>
      </c>
      <c r="F108" s="6" t="s">
        <v>192</v>
      </c>
      <c r="G108" s="10">
        <v>44260</v>
      </c>
      <c r="HO108" s="5"/>
      <c r="HP108" s="5"/>
      <c r="HQ108" s="5"/>
      <c r="HR108" s="5"/>
      <c r="HS108" s="5"/>
      <c r="HT108" s="5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</row>
    <row r="109" spans="1:249" s="12" customFormat="1" ht="63.75" customHeight="1" x14ac:dyDescent="0.25">
      <c r="A109" s="7" t="s">
        <v>129</v>
      </c>
      <c r="B109" s="6" t="s">
        <v>130</v>
      </c>
      <c r="C109" s="25">
        <v>83928.49</v>
      </c>
      <c r="D109" s="25" t="s">
        <v>131</v>
      </c>
      <c r="E109" s="26" t="s">
        <v>132</v>
      </c>
      <c r="F109" s="6" t="s">
        <v>123</v>
      </c>
      <c r="G109" s="10">
        <v>44166</v>
      </c>
      <c r="H109" s="11"/>
      <c r="I109" s="11"/>
      <c r="J109" s="11"/>
      <c r="K109" s="11"/>
      <c r="L109" s="11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</row>
    <row r="110" spans="1:249" s="5" customFormat="1" ht="124.5" customHeight="1" x14ac:dyDescent="0.2">
      <c r="A110" s="7" t="s">
        <v>270</v>
      </c>
      <c r="B110" s="6" t="s">
        <v>8</v>
      </c>
      <c r="C110" s="8">
        <v>77283.25</v>
      </c>
      <c r="D110" s="51" t="s">
        <v>271</v>
      </c>
      <c r="E110" s="6" t="s">
        <v>29</v>
      </c>
      <c r="F110" s="6" t="s">
        <v>272</v>
      </c>
      <c r="G110" s="10">
        <v>44286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</row>
    <row r="111" spans="1:249" s="11" customFormat="1" ht="63.75" customHeight="1" x14ac:dyDescent="0.3">
      <c r="A111" s="17" t="s">
        <v>354</v>
      </c>
      <c r="B111" s="6" t="s">
        <v>26</v>
      </c>
      <c r="C111" s="8">
        <v>75000</v>
      </c>
      <c r="D111" s="8">
        <v>25000</v>
      </c>
      <c r="E111" s="6" t="s">
        <v>10</v>
      </c>
      <c r="F111" s="6" t="s">
        <v>355</v>
      </c>
      <c r="G111" s="10">
        <v>44499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</row>
    <row r="112" spans="1:249" s="12" customFormat="1" ht="63.75" customHeight="1" x14ac:dyDescent="0.25">
      <c r="A112" s="15" t="s">
        <v>279</v>
      </c>
      <c r="B112" s="15" t="s">
        <v>13</v>
      </c>
      <c r="C112" s="20">
        <v>74568.429999999993</v>
      </c>
      <c r="D112" s="20" t="s">
        <v>280</v>
      </c>
      <c r="E112" s="15" t="s">
        <v>281</v>
      </c>
      <c r="F112" s="15" t="s">
        <v>282</v>
      </c>
      <c r="G112" s="10">
        <v>44309</v>
      </c>
      <c r="H112" s="17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</row>
    <row r="113" spans="1:249" s="12" customFormat="1" ht="91.5" customHeight="1" x14ac:dyDescent="0.3">
      <c r="A113" s="7" t="s">
        <v>448</v>
      </c>
      <c r="B113" s="6" t="s">
        <v>8</v>
      </c>
      <c r="C113" s="8">
        <v>72300.25</v>
      </c>
      <c r="D113" s="8">
        <v>72300.25</v>
      </c>
      <c r="E113" s="6" t="s">
        <v>10</v>
      </c>
      <c r="F113" s="6" t="s">
        <v>449</v>
      </c>
      <c r="G113" s="10">
        <v>45019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</row>
    <row r="114" spans="1:249" s="12" customFormat="1" ht="63.75" customHeight="1" x14ac:dyDescent="0.2">
      <c r="A114" s="7" t="s">
        <v>226</v>
      </c>
      <c r="B114" s="6" t="s">
        <v>13</v>
      </c>
      <c r="C114" s="8">
        <v>72000</v>
      </c>
      <c r="D114" s="8" t="s">
        <v>227</v>
      </c>
      <c r="E114" s="6" t="s">
        <v>228</v>
      </c>
      <c r="F114" s="6" t="s">
        <v>229</v>
      </c>
      <c r="G114" s="10">
        <v>44286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</row>
    <row r="115" spans="1:249" s="19" customFormat="1" ht="121.5" customHeight="1" x14ac:dyDescent="0.25">
      <c r="A115" s="56" t="s">
        <v>410</v>
      </c>
      <c r="B115" s="38" t="s">
        <v>13</v>
      </c>
      <c r="C115" s="8">
        <v>68250</v>
      </c>
      <c r="D115" s="8">
        <v>8000</v>
      </c>
      <c r="E115" s="6" t="s">
        <v>113</v>
      </c>
      <c r="F115" s="6" t="s">
        <v>411</v>
      </c>
      <c r="G115" s="10">
        <v>44804</v>
      </c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</row>
    <row r="116" spans="1:249" s="19" customFormat="1" ht="76.5" x14ac:dyDescent="0.2">
      <c r="A116" s="7" t="s">
        <v>49</v>
      </c>
      <c r="B116" s="6" t="s">
        <v>22</v>
      </c>
      <c r="C116" s="8">
        <v>67383</v>
      </c>
      <c r="D116" s="8" t="s">
        <v>50</v>
      </c>
      <c r="E116" s="6" t="s">
        <v>51</v>
      </c>
      <c r="F116" s="6" t="s">
        <v>52</v>
      </c>
      <c r="G116" s="10">
        <v>44104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</row>
    <row r="117" spans="1:249" s="12" customFormat="1" ht="63.75" customHeight="1" x14ac:dyDescent="0.3">
      <c r="A117" s="7" t="s">
        <v>56</v>
      </c>
      <c r="B117" s="6" t="s">
        <v>8</v>
      </c>
      <c r="C117" s="8">
        <v>66100</v>
      </c>
      <c r="D117" s="8">
        <v>66100</v>
      </c>
      <c r="E117" s="6" t="s">
        <v>57</v>
      </c>
      <c r="F117" s="6" t="s">
        <v>58</v>
      </c>
      <c r="G117" s="10">
        <v>44104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</row>
    <row r="118" spans="1:249" s="5" customFormat="1" ht="76.5" x14ac:dyDescent="0.2">
      <c r="A118" s="7" t="s">
        <v>142</v>
      </c>
      <c r="B118" s="6" t="s">
        <v>40</v>
      </c>
      <c r="C118" s="8">
        <v>64300</v>
      </c>
      <c r="D118" s="8" t="s">
        <v>143</v>
      </c>
      <c r="E118" s="8" t="s">
        <v>144</v>
      </c>
      <c r="F118" s="37" t="s">
        <v>145</v>
      </c>
      <c r="G118" s="10">
        <v>44196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</row>
    <row r="119" spans="1:249" s="5" customFormat="1" ht="81" customHeight="1" x14ac:dyDescent="0.25">
      <c r="A119" s="7" t="s">
        <v>418</v>
      </c>
      <c r="B119" s="6" t="s">
        <v>8</v>
      </c>
      <c r="C119" s="8">
        <v>64211.29</v>
      </c>
      <c r="D119" s="8">
        <v>64211.29</v>
      </c>
      <c r="E119" s="6" t="s">
        <v>38</v>
      </c>
      <c r="F119" s="16" t="s">
        <v>419</v>
      </c>
      <c r="G119" s="10">
        <v>44826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7"/>
      <c r="HP119" s="17"/>
      <c r="HQ119" s="17"/>
      <c r="HR119" s="17"/>
      <c r="HS119" s="17"/>
      <c r="HT119" s="17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</row>
    <row r="120" spans="1:249" s="11" customFormat="1" ht="61.5" customHeight="1" x14ac:dyDescent="0.25">
      <c r="A120" s="6" t="s">
        <v>258</v>
      </c>
      <c r="B120" s="6" t="s">
        <v>8</v>
      </c>
      <c r="C120" s="8">
        <v>62369.96</v>
      </c>
      <c r="D120" s="8">
        <v>7857.14</v>
      </c>
      <c r="E120" s="6" t="s">
        <v>27</v>
      </c>
      <c r="F120" s="6" t="s">
        <v>259</v>
      </c>
      <c r="G120" s="10">
        <v>44286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</row>
    <row r="121" spans="1:249" s="11" customFormat="1" ht="80.25" customHeight="1" x14ac:dyDescent="0.25">
      <c r="A121" s="7" t="s">
        <v>232</v>
      </c>
      <c r="B121" s="6" t="s">
        <v>8</v>
      </c>
      <c r="C121" s="8">
        <v>58000</v>
      </c>
      <c r="D121" s="8">
        <v>23036</v>
      </c>
      <c r="E121" s="6" t="s">
        <v>183</v>
      </c>
      <c r="F121" s="6" t="s">
        <v>233</v>
      </c>
      <c r="G121" s="73">
        <v>44286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</row>
    <row r="122" spans="1:249" s="5" customFormat="1" ht="70.5" customHeight="1" x14ac:dyDescent="0.25">
      <c r="A122" s="7" t="s">
        <v>420</v>
      </c>
      <c r="B122" s="6" t="s">
        <v>13</v>
      </c>
      <c r="C122" s="8">
        <v>57489</v>
      </c>
      <c r="D122" s="8">
        <v>14489</v>
      </c>
      <c r="E122" s="6" t="s">
        <v>29</v>
      </c>
      <c r="F122" s="6" t="s">
        <v>421</v>
      </c>
      <c r="G122" s="10">
        <v>44865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</row>
    <row r="123" spans="1:249" s="5" customFormat="1" ht="63.75" customHeight="1" x14ac:dyDescent="0.3">
      <c r="A123" s="7" t="s">
        <v>487</v>
      </c>
      <c r="B123" s="6" t="s">
        <v>13</v>
      </c>
      <c r="C123" s="25">
        <v>54786</v>
      </c>
      <c r="D123" s="25"/>
      <c r="E123" s="26" t="s">
        <v>488</v>
      </c>
      <c r="F123" s="6" t="s">
        <v>489</v>
      </c>
      <c r="G123" s="10">
        <v>45350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</row>
    <row r="124" spans="1:249" s="12" customFormat="1" ht="79.5" customHeight="1" x14ac:dyDescent="0.25">
      <c r="A124" s="7" t="s">
        <v>198</v>
      </c>
      <c r="B124" s="6" t="s">
        <v>8</v>
      </c>
      <c r="C124" s="8">
        <v>53300</v>
      </c>
      <c r="D124" s="8">
        <v>6720</v>
      </c>
      <c r="E124" s="6" t="s">
        <v>27</v>
      </c>
      <c r="F124" s="6" t="s">
        <v>199</v>
      </c>
      <c r="G124" s="10">
        <v>44269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</row>
    <row r="125" spans="1:249" s="11" customFormat="1" ht="63.75" customHeight="1" x14ac:dyDescent="0.25">
      <c r="A125" s="7" t="s">
        <v>120</v>
      </c>
      <c r="B125" s="6" t="s">
        <v>67</v>
      </c>
      <c r="C125" s="8">
        <v>50000</v>
      </c>
      <c r="D125" s="8"/>
      <c r="E125" s="6" t="s">
        <v>121</v>
      </c>
      <c r="F125" s="6" t="s">
        <v>122</v>
      </c>
      <c r="G125" s="10">
        <v>44165</v>
      </c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</row>
    <row r="126" spans="1:249" s="19" customFormat="1" ht="63.75" x14ac:dyDescent="0.2">
      <c r="A126" s="7" t="s">
        <v>254</v>
      </c>
      <c r="B126" s="6" t="s">
        <v>255</v>
      </c>
      <c r="C126" s="8">
        <v>50000</v>
      </c>
      <c r="D126" s="8">
        <v>3400</v>
      </c>
      <c r="E126" s="6" t="s">
        <v>256</v>
      </c>
      <c r="F126" s="6" t="s">
        <v>257</v>
      </c>
      <c r="G126" s="10">
        <v>44286</v>
      </c>
      <c r="H126" s="17"/>
      <c r="I126" s="17"/>
      <c r="J126" s="17"/>
      <c r="K126" s="17"/>
      <c r="L126" s="1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</row>
    <row r="127" spans="1:249" s="19" customFormat="1" ht="38.25" x14ac:dyDescent="0.2">
      <c r="A127" s="7" t="s">
        <v>340</v>
      </c>
      <c r="B127" s="6" t="s">
        <v>13</v>
      </c>
      <c r="C127" s="8">
        <v>50000</v>
      </c>
      <c r="D127" s="8">
        <v>17000</v>
      </c>
      <c r="E127" s="6" t="s">
        <v>256</v>
      </c>
      <c r="F127" s="6" t="s">
        <v>341</v>
      </c>
      <c r="G127" s="10">
        <v>44439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5"/>
      <c r="HP127" s="5"/>
      <c r="HQ127" s="5"/>
      <c r="HR127" s="5"/>
      <c r="HS127" s="5"/>
      <c r="HT127" s="5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</row>
    <row r="128" spans="1:249" s="12" customFormat="1" ht="96" customHeight="1" x14ac:dyDescent="0.3">
      <c r="A128" s="7" t="s">
        <v>349</v>
      </c>
      <c r="B128" s="6" t="s">
        <v>13</v>
      </c>
      <c r="C128" s="8">
        <v>50000</v>
      </c>
      <c r="D128" s="8">
        <v>15000</v>
      </c>
      <c r="E128" s="6" t="s">
        <v>113</v>
      </c>
      <c r="F128" s="6" t="s">
        <v>350</v>
      </c>
      <c r="G128" s="10">
        <v>44487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</row>
    <row r="129" spans="1:249" s="19" customFormat="1" ht="76.5" customHeight="1" x14ac:dyDescent="0.25">
      <c r="A129" s="6" t="s">
        <v>351</v>
      </c>
      <c r="B129" s="6" t="s">
        <v>67</v>
      </c>
      <c r="C129" s="8">
        <v>50000</v>
      </c>
      <c r="D129" s="8">
        <v>12500</v>
      </c>
      <c r="E129" s="6" t="s">
        <v>352</v>
      </c>
      <c r="F129" s="6" t="s">
        <v>353</v>
      </c>
      <c r="G129" s="10">
        <v>44497</v>
      </c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</row>
    <row r="130" spans="1:249" s="19" customFormat="1" ht="80.25" customHeight="1" x14ac:dyDescent="0.25">
      <c r="A130" s="48" t="s">
        <v>360</v>
      </c>
      <c r="B130" s="48" t="s">
        <v>13</v>
      </c>
      <c r="C130" s="8">
        <v>50000</v>
      </c>
      <c r="D130" s="8">
        <v>9000</v>
      </c>
      <c r="E130" s="6" t="s">
        <v>113</v>
      </c>
      <c r="F130" s="6" t="s">
        <v>361</v>
      </c>
      <c r="G130" s="10">
        <v>44500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1"/>
      <c r="HP130" s="11"/>
      <c r="HQ130" s="11"/>
      <c r="HR130" s="11"/>
      <c r="HS130" s="11"/>
      <c r="HT130" s="11"/>
    </row>
    <row r="131" spans="1:249" s="5" customFormat="1" ht="63.75" customHeight="1" x14ac:dyDescent="0.3">
      <c r="A131" s="32" t="s">
        <v>485</v>
      </c>
      <c r="B131" s="26" t="s">
        <v>22</v>
      </c>
      <c r="C131" s="25">
        <v>50000</v>
      </c>
      <c r="D131" s="25">
        <v>12500</v>
      </c>
      <c r="E131" s="26" t="s">
        <v>29</v>
      </c>
      <c r="F131" s="6" t="s">
        <v>486</v>
      </c>
      <c r="G131" s="10">
        <v>45291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</row>
    <row r="132" spans="1:249" s="19" customFormat="1" ht="84.75" customHeight="1" x14ac:dyDescent="0.25">
      <c r="A132" s="6" t="s">
        <v>499</v>
      </c>
      <c r="B132" s="6" t="s">
        <v>13</v>
      </c>
      <c r="C132" s="25">
        <v>50000</v>
      </c>
      <c r="D132" s="25">
        <v>10000</v>
      </c>
      <c r="E132" s="26" t="s">
        <v>19</v>
      </c>
      <c r="F132" s="6" t="s">
        <v>500</v>
      </c>
      <c r="G132" s="10">
        <v>45869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</row>
    <row r="133" spans="1:249" s="11" customFormat="1" ht="63.75" customHeight="1" x14ac:dyDescent="0.25">
      <c r="A133" s="7" t="s">
        <v>331</v>
      </c>
      <c r="B133" s="6" t="s">
        <v>8</v>
      </c>
      <c r="C133" s="8">
        <v>49800</v>
      </c>
      <c r="D133" s="8">
        <v>8507.5</v>
      </c>
      <c r="E133" s="6" t="s">
        <v>38</v>
      </c>
      <c r="F133" s="6" t="s">
        <v>293</v>
      </c>
      <c r="G133" s="10">
        <v>44406</v>
      </c>
      <c r="HO133" s="12"/>
      <c r="HP133" s="12"/>
      <c r="HQ133" s="12"/>
      <c r="HR133" s="12"/>
      <c r="HS133" s="12"/>
      <c r="HT133" s="12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</row>
    <row r="134" spans="1:249" s="5" customFormat="1" ht="63.75" customHeight="1" x14ac:dyDescent="0.3">
      <c r="A134" s="7" t="s">
        <v>80</v>
      </c>
      <c r="B134" s="6" t="s">
        <v>81</v>
      </c>
      <c r="C134" s="8">
        <v>49500</v>
      </c>
      <c r="D134" s="8">
        <v>49500</v>
      </c>
      <c r="E134" s="6" t="s">
        <v>41</v>
      </c>
      <c r="F134" s="6" t="s">
        <v>82</v>
      </c>
      <c r="G134" s="10">
        <v>44126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2"/>
      <c r="HP134" s="12"/>
      <c r="HQ134" s="12"/>
      <c r="HR134" s="12"/>
      <c r="HS134" s="12"/>
      <c r="HT134" s="12"/>
    </row>
    <row r="135" spans="1:249" s="5" customFormat="1" ht="85.5" customHeight="1" x14ac:dyDescent="0.25">
      <c r="A135" s="7" t="s">
        <v>314</v>
      </c>
      <c r="B135" s="6" t="s">
        <v>8</v>
      </c>
      <c r="C135" s="8">
        <v>48530</v>
      </c>
      <c r="D135" s="8">
        <v>4608</v>
      </c>
      <c r="E135" s="6" t="s">
        <v>113</v>
      </c>
      <c r="F135" s="6" t="s">
        <v>315</v>
      </c>
      <c r="G135" s="10">
        <v>44377</v>
      </c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</row>
    <row r="136" spans="1:249" s="5" customFormat="1" ht="63.75" customHeight="1" x14ac:dyDescent="0.3">
      <c r="A136" s="7" t="s">
        <v>75</v>
      </c>
      <c r="B136" s="6" t="s">
        <v>8</v>
      </c>
      <c r="C136" s="8">
        <v>47795</v>
      </c>
      <c r="D136" s="8">
        <v>13550</v>
      </c>
      <c r="E136" s="6" t="s">
        <v>76</v>
      </c>
      <c r="F136" s="6" t="s">
        <v>77</v>
      </c>
      <c r="G136" s="10">
        <v>44120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</row>
    <row r="137" spans="1:249" s="5" customFormat="1" ht="63.75" customHeight="1" x14ac:dyDescent="0.3">
      <c r="A137" s="7" t="s">
        <v>372</v>
      </c>
      <c r="B137" s="6" t="s">
        <v>26</v>
      </c>
      <c r="C137" s="8">
        <v>47531.6</v>
      </c>
      <c r="D137" s="8">
        <v>12210.2</v>
      </c>
      <c r="E137" s="6" t="s">
        <v>373</v>
      </c>
      <c r="F137" s="6" t="s">
        <v>177</v>
      </c>
      <c r="G137" s="10">
        <v>44530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1"/>
      <c r="HP137" s="11"/>
      <c r="HQ137" s="11"/>
      <c r="HR137" s="11"/>
      <c r="HS137" s="11"/>
      <c r="HT137" s="11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</row>
    <row r="138" spans="1:249" s="5" customFormat="1" ht="63.75" customHeight="1" x14ac:dyDescent="0.3">
      <c r="A138" s="15" t="s">
        <v>31</v>
      </c>
      <c r="B138" s="15" t="s">
        <v>13</v>
      </c>
      <c r="C138" s="20">
        <v>47000</v>
      </c>
      <c r="D138" s="20">
        <v>11750</v>
      </c>
      <c r="E138" s="15" t="s">
        <v>32</v>
      </c>
      <c r="F138" s="15" t="s">
        <v>33</v>
      </c>
      <c r="G138" s="74">
        <v>44012</v>
      </c>
      <c r="H138" s="22"/>
      <c r="I138" s="22"/>
      <c r="J138" s="22"/>
      <c r="K138" s="22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</row>
    <row r="139" spans="1:249" s="5" customFormat="1" ht="63.75" customHeight="1" x14ac:dyDescent="0.25">
      <c r="A139" s="7" t="s">
        <v>328</v>
      </c>
      <c r="B139" s="6" t="s">
        <v>13</v>
      </c>
      <c r="C139" s="8">
        <v>46100</v>
      </c>
      <c r="D139" s="8" t="s">
        <v>329</v>
      </c>
      <c r="E139" s="6" t="s">
        <v>10</v>
      </c>
      <c r="F139" s="6" t="s">
        <v>330</v>
      </c>
      <c r="G139" s="10">
        <v>44393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</row>
    <row r="140" spans="1:249" s="5" customFormat="1" ht="63.75" customHeight="1" x14ac:dyDescent="0.3">
      <c r="A140" s="7" t="s">
        <v>150</v>
      </c>
      <c r="B140" s="6" t="s">
        <v>8</v>
      </c>
      <c r="C140" s="8">
        <v>45674</v>
      </c>
      <c r="D140" s="8">
        <v>226352</v>
      </c>
      <c r="E140" s="6" t="s">
        <v>43</v>
      </c>
      <c r="F140" s="6" t="s">
        <v>151</v>
      </c>
      <c r="G140" s="10">
        <v>44196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</row>
    <row r="141" spans="1:249" s="19" customFormat="1" ht="39" customHeight="1" x14ac:dyDescent="0.2">
      <c r="A141" s="7" t="s">
        <v>101</v>
      </c>
      <c r="B141" s="6" t="s">
        <v>102</v>
      </c>
      <c r="C141" s="8">
        <v>45476</v>
      </c>
      <c r="D141" s="8" t="s">
        <v>103</v>
      </c>
      <c r="E141" s="9" t="s">
        <v>104</v>
      </c>
      <c r="F141" s="6" t="s">
        <v>105</v>
      </c>
      <c r="G141" s="10">
        <v>44135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</row>
    <row r="142" spans="1:249" s="19" customFormat="1" ht="81.75" customHeight="1" x14ac:dyDescent="0.25">
      <c r="A142" s="7" t="s">
        <v>300</v>
      </c>
      <c r="B142" s="6" t="s">
        <v>13</v>
      </c>
      <c r="C142" s="8">
        <v>45100</v>
      </c>
      <c r="D142" s="8">
        <v>8800</v>
      </c>
      <c r="E142" s="6" t="s">
        <v>301</v>
      </c>
      <c r="F142" s="6" t="s">
        <v>302</v>
      </c>
      <c r="G142" s="10">
        <v>44377</v>
      </c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</row>
    <row r="143" spans="1:249" s="19" customFormat="1" ht="60.75" customHeight="1" x14ac:dyDescent="0.25">
      <c r="A143" s="62" t="s">
        <v>356</v>
      </c>
      <c r="B143" s="61" t="s">
        <v>182</v>
      </c>
      <c r="C143" s="63">
        <v>45000</v>
      </c>
      <c r="D143" s="63">
        <v>15000</v>
      </c>
      <c r="E143" s="62" t="s">
        <v>10</v>
      </c>
      <c r="F143" s="61" t="s">
        <v>357</v>
      </c>
      <c r="G143" s="36">
        <v>44499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</row>
    <row r="144" spans="1:249" s="19" customFormat="1" ht="108.75" customHeight="1" x14ac:dyDescent="0.25">
      <c r="A144" s="32" t="s">
        <v>225</v>
      </c>
      <c r="B144" s="26" t="s">
        <v>13</v>
      </c>
      <c r="C144" s="25">
        <v>45000</v>
      </c>
      <c r="D144" s="25">
        <v>11250</v>
      </c>
      <c r="E144" s="26" t="s">
        <v>29</v>
      </c>
      <c r="F144" s="26" t="s">
        <v>543</v>
      </c>
      <c r="G144" s="33">
        <v>45565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</row>
    <row r="145" spans="1:249" s="27" customFormat="1" ht="76.5" x14ac:dyDescent="0.2">
      <c r="A145" s="7" t="s">
        <v>319</v>
      </c>
      <c r="B145" s="6" t="s">
        <v>13</v>
      </c>
      <c r="C145" s="8">
        <v>43850</v>
      </c>
      <c r="D145" s="8">
        <v>43850</v>
      </c>
      <c r="E145" s="6" t="s">
        <v>10</v>
      </c>
      <c r="F145" s="6" t="s">
        <v>320</v>
      </c>
      <c r="G145" s="10">
        <v>44378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  <c r="GM145" s="57"/>
      <c r="GN145" s="57"/>
      <c r="GO145" s="57"/>
      <c r="GP145" s="57"/>
      <c r="GQ145" s="57"/>
      <c r="GR145" s="57"/>
      <c r="GS145" s="57"/>
      <c r="GT145" s="57"/>
      <c r="GU145" s="57"/>
      <c r="GV145" s="57"/>
      <c r="GW145" s="57"/>
      <c r="GX145" s="57"/>
      <c r="GY145" s="57"/>
      <c r="GZ145" s="57"/>
      <c r="HA145" s="57"/>
      <c r="HB145" s="57"/>
      <c r="HC145" s="57"/>
      <c r="HD145" s="57"/>
      <c r="HE145" s="57"/>
      <c r="HF145" s="57"/>
      <c r="HG145" s="57"/>
      <c r="HH145" s="57"/>
      <c r="HI145" s="57"/>
      <c r="HJ145" s="57"/>
      <c r="HK145" s="57"/>
      <c r="HL145" s="57"/>
      <c r="HM145" s="57"/>
      <c r="HN145" s="57"/>
      <c r="HO145" s="11"/>
      <c r="HP145" s="11"/>
      <c r="HQ145" s="11"/>
      <c r="HR145" s="11"/>
      <c r="HS145" s="11"/>
      <c r="HT145" s="11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</row>
    <row r="146" spans="1:249" s="46" customFormat="1" ht="105" customHeight="1" x14ac:dyDescent="0.25">
      <c r="A146" s="32" t="s">
        <v>452</v>
      </c>
      <c r="B146" s="26" t="s">
        <v>13</v>
      </c>
      <c r="C146" s="25">
        <v>43647</v>
      </c>
      <c r="D146" s="25">
        <v>30000</v>
      </c>
      <c r="E146" s="26" t="s">
        <v>29</v>
      </c>
      <c r="F146" s="6" t="s">
        <v>453</v>
      </c>
      <c r="G146" s="10">
        <v>45107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</row>
    <row r="147" spans="1:249" s="27" customFormat="1" ht="25.5" x14ac:dyDescent="0.2">
      <c r="A147" s="7" t="s">
        <v>252</v>
      </c>
      <c r="B147" s="6" t="s">
        <v>13</v>
      </c>
      <c r="C147" s="8">
        <v>43200</v>
      </c>
      <c r="D147" s="8">
        <v>43200</v>
      </c>
      <c r="E147" s="6" t="s">
        <v>34</v>
      </c>
      <c r="F147" s="6" t="s">
        <v>253</v>
      </c>
      <c r="G147" s="10">
        <v>44286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</row>
    <row r="148" spans="1:249" s="19" customFormat="1" ht="89.25" x14ac:dyDescent="0.2">
      <c r="A148" s="7" t="s">
        <v>396</v>
      </c>
      <c r="B148" s="6" t="s">
        <v>13</v>
      </c>
      <c r="C148" s="8">
        <v>42240</v>
      </c>
      <c r="D148" s="8">
        <v>10560</v>
      </c>
      <c r="E148" s="6" t="s">
        <v>397</v>
      </c>
      <c r="F148" s="6" t="s">
        <v>398</v>
      </c>
      <c r="G148" s="10">
        <v>44681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</row>
    <row r="149" spans="1:249" s="19" customFormat="1" ht="76.5" x14ac:dyDescent="0.2">
      <c r="A149" s="7" t="s">
        <v>311</v>
      </c>
      <c r="B149" s="6" t="s">
        <v>8</v>
      </c>
      <c r="C149" s="8">
        <v>40185.74</v>
      </c>
      <c r="D149" s="8">
        <v>40185.74</v>
      </c>
      <c r="E149" s="6" t="s">
        <v>278</v>
      </c>
      <c r="F149" s="6" t="s">
        <v>54</v>
      </c>
      <c r="G149" s="10">
        <v>44377</v>
      </c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</row>
    <row r="150" spans="1:249" s="5" customFormat="1" ht="63.75" customHeight="1" x14ac:dyDescent="0.25">
      <c r="A150" s="7" t="s">
        <v>127</v>
      </c>
      <c r="B150" s="6" t="s">
        <v>13</v>
      </c>
      <c r="C150" s="8">
        <v>39107.4</v>
      </c>
      <c r="D150" s="8">
        <v>7821.48</v>
      </c>
      <c r="E150" s="6" t="s">
        <v>19</v>
      </c>
      <c r="F150" s="6" t="s">
        <v>128</v>
      </c>
      <c r="G150" s="10">
        <v>44165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2"/>
      <c r="HP150" s="12"/>
      <c r="HQ150" s="12"/>
      <c r="HR150" s="12"/>
      <c r="HS150" s="12"/>
      <c r="HT150" s="12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</row>
    <row r="151" spans="1:249" s="11" customFormat="1" ht="63.75" customHeight="1" x14ac:dyDescent="0.2">
      <c r="A151" s="56" t="s">
        <v>316</v>
      </c>
      <c r="B151" s="38" t="s">
        <v>22</v>
      </c>
      <c r="C151" s="8">
        <v>38758</v>
      </c>
      <c r="D151" s="8" t="s">
        <v>317</v>
      </c>
      <c r="E151" s="6" t="s">
        <v>10</v>
      </c>
      <c r="F151" s="6" t="s">
        <v>318</v>
      </c>
      <c r="G151" s="10">
        <v>44377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</row>
    <row r="152" spans="1:249" s="12" customFormat="1" ht="63.75" customHeight="1" x14ac:dyDescent="0.3">
      <c r="A152" s="7" t="s">
        <v>535</v>
      </c>
      <c r="B152" s="6" t="s">
        <v>8</v>
      </c>
      <c r="C152" s="8">
        <v>38750</v>
      </c>
      <c r="D152" s="8">
        <v>38750</v>
      </c>
      <c r="E152" s="6" t="s">
        <v>38</v>
      </c>
      <c r="F152" s="6" t="s">
        <v>54</v>
      </c>
      <c r="G152" s="10" t="s">
        <v>536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</row>
    <row r="153" spans="1:249" s="12" customFormat="1" ht="63.75" customHeight="1" x14ac:dyDescent="0.3">
      <c r="A153" s="7" t="s">
        <v>528</v>
      </c>
      <c r="B153" s="6" t="s">
        <v>13</v>
      </c>
      <c r="C153" s="8">
        <v>38400</v>
      </c>
      <c r="D153" s="8">
        <v>19200</v>
      </c>
      <c r="E153" s="6" t="s">
        <v>529</v>
      </c>
      <c r="F153" s="6" t="s">
        <v>530</v>
      </c>
      <c r="G153" s="10" t="s">
        <v>531</v>
      </c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</row>
    <row r="154" spans="1:249" s="46" customFormat="1" ht="51" x14ac:dyDescent="0.2">
      <c r="A154" s="7" t="s">
        <v>37</v>
      </c>
      <c r="B154" s="6" t="s">
        <v>13</v>
      </c>
      <c r="C154" s="8">
        <v>36000</v>
      </c>
      <c r="D154" s="8">
        <v>12000</v>
      </c>
      <c r="E154" s="6" t="s">
        <v>38</v>
      </c>
      <c r="F154" s="6" t="s">
        <v>39</v>
      </c>
      <c r="G154" s="10">
        <v>44409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</row>
    <row r="155" spans="1:249" s="12" customFormat="1" ht="79.5" customHeight="1" x14ac:dyDescent="0.3">
      <c r="A155" s="7" t="s">
        <v>326</v>
      </c>
      <c r="B155" s="6" t="s">
        <v>22</v>
      </c>
      <c r="C155" s="8">
        <v>36000</v>
      </c>
      <c r="D155" s="8">
        <v>9000</v>
      </c>
      <c r="E155" s="6" t="s">
        <v>29</v>
      </c>
      <c r="F155" s="6" t="s">
        <v>327</v>
      </c>
      <c r="G155" s="10">
        <v>44387</v>
      </c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1"/>
      <c r="HP155" s="11"/>
      <c r="HQ155" s="11"/>
      <c r="HR155" s="11"/>
      <c r="HS155" s="11"/>
      <c r="HT155" s="11"/>
    </row>
    <row r="156" spans="1:249" s="12" customFormat="1" ht="89.25" x14ac:dyDescent="0.2">
      <c r="A156" s="7" t="s">
        <v>288</v>
      </c>
      <c r="B156" s="6" t="s">
        <v>112</v>
      </c>
      <c r="C156" s="8">
        <v>35060.129999999997</v>
      </c>
      <c r="D156" s="8">
        <v>7019.28</v>
      </c>
      <c r="E156" s="6" t="s">
        <v>289</v>
      </c>
      <c r="F156" s="6" t="s">
        <v>290</v>
      </c>
      <c r="G156" s="10">
        <v>44327</v>
      </c>
      <c r="H156" s="34"/>
      <c r="I156" s="34"/>
      <c r="J156" s="34"/>
      <c r="K156" s="34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</row>
    <row r="157" spans="1:249" s="12" customFormat="1" ht="63.75" customHeight="1" x14ac:dyDescent="0.3">
      <c r="A157" s="7" t="s">
        <v>84</v>
      </c>
      <c r="B157" s="6" t="s">
        <v>13</v>
      </c>
      <c r="C157" s="8">
        <v>35000</v>
      </c>
      <c r="D157" s="8">
        <v>35000</v>
      </c>
      <c r="E157" s="6" t="s">
        <v>85</v>
      </c>
      <c r="F157" s="9" t="s">
        <v>86</v>
      </c>
      <c r="G157" s="10">
        <v>44134</v>
      </c>
      <c r="H157" s="11"/>
      <c r="I157" s="11"/>
      <c r="J157" s="11"/>
      <c r="K157" s="11"/>
      <c r="L157" s="11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</row>
    <row r="158" spans="1:249" s="12" customFormat="1" ht="63.75" customHeight="1" x14ac:dyDescent="0.25">
      <c r="A158" s="40" t="s">
        <v>388</v>
      </c>
      <c r="B158" s="40" t="s">
        <v>182</v>
      </c>
      <c r="C158" s="41">
        <v>35000</v>
      </c>
      <c r="D158" s="41">
        <v>7000</v>
      </c>
      <c r="E158" s="40" t="s">
        <v>389</v>
      </c>
      <c r="F158" s="35" t="s">
        <v>390</v>
      </c>
      <c r="G158" s="10">
        <v>44651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</row>
    <row r="159" spans="1:249" s="5" customFormat="1" ht="63.75" customHeight="1" x14ac:dyDescent="0.3">
      <c r="A159" s="6" t="s">
        <v>358</v>
      </c>
      <c r="B159" s="6" t="s">
        <v>26</v>
      </c>
      <c r="C159" s="8">
        <v>33660</v>
      </c>
      <c r="D159" s="8">
        <v>11220</v>
      </c>
      <c r="E159" s="6" t="s">
        <v>10</v>
      </c>
      <c r="F159" s="6" t="s">
        <v>359</v>
      </c>
      <c r="G159" s="10">
        <v>44499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</row>
    <row r="160" spans="1:249" s="12" customFormat="1" ht="63.75" customHeight="1" x14ac:dyDescent="0.25">
      <c r="A160" s="7" t="s">
        <v>106</v>
      </c>
      <c r="B160" s="6" t="s">
        <v>26</v>
      </c>
      <c r="C160" s="8">
        <v>33000</v>
      </c>
      <c r="D160" s="8">
        <v>11000</v>
      </c>
      <c r="E160" s="6" t="s">
        <v>107</v>
      </c>
      <c r="F160" s="35" t="s">
        <v>108</v>
      </c>
      <c r="G160" s="36">
        <v>44136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</row>
    <row r="161" spans="1:249" s="12" customFormat="1" ht="63.75" customHeight="1" x14ac:dyDescent="0.3">
      <c r="A161" s="6" t="s">
        <v>435</v>
      </c>
      <c r="B161" s="6" t="s">
        <v>8</v>
      </c>
      <c r="C161" s="8">
        <v>30875</v>
      </c>
      <c r="D161" s="8">
        <v>18500</v>
      </c>
      <c r="E161" s="6" t="s">
        <v>281</v>
      </c>
      <c r="F161" s="9" t="s">
        <v>436</v>
      </c>
      <c r="G161" s="10">
        <v>45015</v>
      </c>
      <c r="H161" s="11"/>
      <c r="I161" s="11"/>
      <c r="J161" s="11"/>
      <c r="K161" s="11"/>
      <c r="L161" s="11"/>
      <c r="HO161" s="5"/>
      <c r="HP161" s="5"/>
      <c r="HQ161" s="5"/>
      <c r="HR161" s="5"/>
      <c r="HS161" s="5"/>
      <c r="HT161" s="5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</row>
    <row r="162" spans="1:249" s="12" customFormat="1" ht="82.5" customHeight="1" x14ac:dyDescent="0.3">
      <c r="A162" s="15" t="s">
        <v>125</v>
      </c>
      <c r="B162" s="15" t="s">
        <v>26</v>
      </c>
      <c r="C162" s="20">
        <v>30357</v>
      </c>
      <c r="D162" s="20">
        <v>10000</v>
      </c>
      <c r="E162" s="15" t="s">
        <v>10</v>
      </c>
      <c r="F162" s="15" t="s">
        <v>126</v>
      </c>
      <c r="G162" s="10">
        <v>44165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</row>
    <row r="163" spans="1:249" s="46" customFormat="1" ht="79.5" customHeight="1" x14ac:dyDescent="0.25">
      <c r="A163" s="15" t="s">
        <v>109</v>
      </c>
      <c r="B163" s="15" t="s">
        <v>26</v>
      </c>
      <c r="C163" s="20">
        <v>30000</v>
      </c>
      <c r="D163" s="20">
        <v>10000</v>
      </c>
      <c r="E163" s="15" t="s">
        <v>10</v>
      </c>
      <c r="F163" s="15" t="s">
        <v>110</v>
      </c>
      <c r="G163" s="10">
        <v>44140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</row>
    <row r="164" spans="1:249" s="46" customFormat="1" ht="121.5" customHeight="1" x14ac:dyDescent="0.25">
      <c r="A164" s="7" t="s">
        <v>483</v>
      </c>
      <c r="B164" s="6" t="s">
        <v>13</v>
      </c>
      <c r="C164" s="25">
        <v>30000</v>
      </c>
      <c r="D164" s="25">
        <v>9000</v>
      </c>
      <c r="E164" s="26" t="s">
        <v>29</v>
      </c>
      <c r="F164" s="6" t="s">
        <v>484</v>
      </c>
      <c r="G164" s="10">
        <v>45291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</row>
    <row r="165" spans="1:249" s="12" customFormat="1" ht="63.75" customHeight="1" x14ac:dyDescent="0.3">
      <c r="A165" s="7" t="s">
        <v>524</v>
      </c>
      <c r="B165" s="6" t="s">
        <v>8</v>
      </c>
      <c r="C165" s="8">
        <v>29920</v>
      </c>
      <c r="D165" s="8">
        <v>0</v>
      </c>
      <c r="E165" s="9" t="s">
        <v>525</v>
      </c>
      <c r="F165" s="6" t="s">
        <v>526</v>
      </c>
      <c r="G165" s="10" t="s">
        <v>527</v>
      </c>
      <c r="H165" s="11"/>
      <c r="I165" s="11"/>
      <c r="J165" s="11"/>
      <c r="K165" s="11"/>
      <c r="HO165" s="11"/>
      <c r="HP165" s="11"/>
      <c r="HQ165" s="11"/>
      <c r="HR165" s="11"/>
      <c r="HS165" s="11"/>
      <c r="HT165" s="11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</row>
    <row r="166" spans="1:249" s="12" customFormat="1" ht="63.75" customHeight="1" x14ac:dyDescent="0.25">
      <c r="A166" s="7" t="s">
        <v>338</v>
      </c>
      <c r="B166" s="6" t="s">
        <v>8</v>
      </c>
      <c r="C166" s="8">
        <f>25200+968.37+3282.01</f>
        <v>29450.379999999997</v>
      </c>
      <c r="D166" s="8">
        <v>5619.14</v>
      </c>
      <c r="E166" s="6" t="s">
        <v>27</v>
      </c>
      <c r="F166" s="6" t="s">
        <v>339</v>
      </c>
      <c r="G166" s="10">
        <v>44439</v>
      </c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</row>
    <row r="167" spans="1:249" s="12" customFormat="1" ht="63.75" customHeight="1" x14ac:dyDescent="0.25">
      <c r="A167" s="7" t="s">
        <v>427</v>
      </c>
      <c r="B167" s="6" t="s">
        <v>428</v>
      </c>
      <c r="C167" s="8">
        <v>27477</v>
      </c>
      <c r="D167" s="8" t="s">
        <v>429</v>
      </c>
      <c r="E167" s="6" t="s">
        <v>430</v>
      </c>
      <c r="F167" s="6" t="s">
        <v>431</v>
      </c>
      <c r="G167" s="10">
        <v>44927</v>
      </c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</row>
    <row r="168" spans="1:249" s="12" customFormat="1" ht="63.75" customHeight="1" x14ac:dyDescent="0.25">
      <c r="A168" s="7" t="s">
        <v>511</v>
      </c>
      <c r="B168" s="6" t="s">
        <v>501</v>
      </c>
      <c r="C168" s="8">
        <f>23801.4+3024</f>
        <v>26825.4</v>
      </c>
      <c r="D168" s="8">
        <v>0</v>
      </c>
      <c r="E168" s="6" t="s">
        <v>512</v>
      </c>
      <c r="F168" s="6" t="s">
        <v>513</v>
      </c>
      <c r="G168" s="10">
        <v>47960</v>
      </c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</row>
    <row r="169" spans="1:249" s="12" customFormat="1" ht="63.75" customHeight="1" x14ac:dyDescent="0.3">
      <c r="A169" s="7" t="s">
        <v>163</v>
      </c>
      <c r="B169" s="6" t="s">
        <v>13</v>
      </c>
      <c r="C169" s="8">
        <v>26745.5</v>
      </c>
      <c r="D169" s="8">
        <v>26745.5</v>
      </c>
      <c r="E169" s="6" t="s">
        <v>38</v>
      </c>
      <c r="F169" s="6" t="s">
        <v>164</v>
      </c>
      <c r="G169" s="10">
        <v>44204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</row>
    <row r="170" spans="1:249" s="12" customFormat="1" ht="49.5" customHeight="1" x14ac:dyDescent="0.3">
      <c r="A170" s="7" t="s">
        <v>208</v>
      </c>
      <c r="B170" s="6" t="s">
        <v>209</v>
      </c>
      <c r="C170" s="8">
        <v>25800</v>
      </c>
      <c r="D170" s="8">
        <v>5890</v>
      </c>
      <c r="E170" s="6" t="s">
        <v>27</v>
      </c>
      <c r="F170" s="6" t="s">
        <v>210</v>
      </c>
      <c r="G170" s="10">
        <v>44277</v>
      </c>
      <c r="HO170" s="11"/>
      <c r="HP170" s="11"/>
      <c r="HQ170" s="11"/>
      <c r="HR170" s="11"/>
      <c r="HS170" s="11"/>
      <c r="HT170" s="11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</row>
    <row r="171" spans="1:249" s="46" customFormat="1" ht="89.25" x14ac:dyDescent="0.2">
      <c r="A171" s="7" t="s">
        <v>234</v>
      </c>
      <c r="B171" s="6" t="s">
        <v>8</v>
      </c>
      <c r="C171" s="8">
        <v>24868.87</v>
      </c>
      <c r="D171" s="8">
        <v>31768</v>
      </c>
      <c r="E171" s="6" t="s">
        <v>10</v>
      </c>
      <c r="F171" s="9" t="s">
        <v>235</v>
      </c>
      <c r="G171" s="10">
        <v>44286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11"/>
      <c r="HP171" s="11"/>
      <c r="HQ171" s="11"/>
      <c r="HR171" s="11"/>
      <c r="HS171" s="11"/>
      <c r="HT171" s="11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</row>
    <row r="172" spans="1:249" s="12" customFormat="1" ht="63.75" customHeight="1" x14ac:dyDescent="0.3">
      <c r="A172" s="15" t="s">
        <v>275</v>
      </c>
      <c r="B172" s="15" t="s">
        <v>8</v>
      </c>
      <c r="C172" s="20">
        <v>24755</v>
      </c>
      <c r="D172" s="20">
        <v>4482.5600000000004</v>
      </c>
      <c r="E172" s="15" t="s">
        <v>276</v>
      </c>
      <c r="F172" s="15" t="s">
        <v>277</v>
      </c>
      <c r="G172" s="10">
        <v>44290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</row>
    <row r="173" spans="1:249" s="12" customFormat="1" ht="63.75" customHeight="1" x14ac:dyDescent="0.25">
      <c r="A173" s="7" t="s">
        <v>160</v>
      </c>
      <c r="B173" s="6" t="s">
        <v>81</v>
      </c>
      <c r="C173" s="8">
        <v>24000</v>
      </c>
      <c r="D173" s="8">
        <v>6000</v>
      </c>
      <c r="E173" s="6" t="s">
        <v>161</v>
      </c>
      <c r="F173" s="6" t="s">
        <v>162</v>
      </c>
      <c r="G173" s="10">
        <v>44197</v>
      </c>
      <c r="HO173" s="5"/>
      <c r="HP173" s="5"/>
      <c r="HQ173" s="5"/>
      <c r="HR173" s="5"/>
      <c r="HS173" s="5"/>
      <c r="HT173" s="5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</row>
    <row r="174" spans="1:249" s="12" customFormat="1" ht="93.75" customHeight="1" x14ac:dyDescent="0.25">
      <c r="A174" s="48" t="s">
        <v>247</v>
      </c>
      <c r="B174" s="48" t="s">
        <v>112</v>
      </c>
      <c r="C174" s="8">
        <v>22846.400000000001</v>
      </c>
      <c r="D174" s="8">
        <v>5366.6</v>
      </c>
      <c r="E174" s="6" t="s">
        <v>248</v>
      </c>
      <c r="F174" s="6" t="s">
        <v>249</v>
      </c>
      <c r="G174" s="10">
        <v>44286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</row>
    <row r="175" spans="1:249" s="19" customFormat="1" ht="76.5" x14ac:dyDescent="0.2">
      <c r="A175" s="7" t="s">
        <v>391</v>
      </c>
      <c r="B175" s="6" t="s">
        <v>13</v>
      </c>
      <c r="C175" s="8">
        <v>22653</v>
      </c>
      <c r="D175" s="8">
        <v>7500</v>
      </c>
      <c r="E175" s="6" t="s">
        <v>281</v>
      </c>
      <c r="F175" s="6" t="s">
        <v>392</v>
      </c>
      <c r="G175" s="10">
        <v>44651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</row>
    <row r="176" spans="1:249" s="12" customFormat="1" ht="78.75" customHeight="1" x14ac:dyDescent="0.3">
      <c r="A176" s="15" t="s">
        <v>133</v>
      </c>
      <c r="B176" s="15" t="s">
        <v>8</v>
      </c>
      <c r="C176" s="20">
        <v>22235.78</v>
      </c>
      <c r="D176" s="20">
        <v>22235.78</v>
      </c>
      <c r="E176" s="15" t="s">
        <v>27</v>
      </c>
      <c r="F176" s="15" t="s">
        <v>134</v>
      </c>
      <c r="G176" s="10">
        <v>44178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</row>
    <row r="177" spans="1:249" s="12" customFormat="1" ht="78.75" customHeight="1" x14ac:dyDescent="0.25">
      <c r="A177" s="7" t="s">
        <v>432</v>
      </c>
      <c r="B177" s="6" t="s">
        <v>13</v>
      </c>
      <c r="C177" s="8">
        <v>21292.5</v>
      </c>
      <c r="D177" s="8">
        <v>7097.5</v>
      </c>
      <c r="E177" s="6" t="s">
        <v>433</v>
      </c>
      <c r="F177" s="6" t="s">
        <v>434</v>
      </c>
      <c r="G177" s="10">
        <v>44985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</row>
    <row r="178" spans="1:249" s="12" customFormat="1" ht="78.75" customHeight="1" x14ac:dyDescent="0.3">
      <c r="A178" s="7" t="s">
        <v>462</v>
      </c>
      <c r="B178" s="6" t="s">
        <v>22</v>
      </c>
      <c r="C178" s="8">
        <v>20706</v>
      </c>
      <c r="D178" s="8">
        <v>6902</v>
      </c>
      <c r="E178" s="6" t="s">
        <v>463</v>
      </c>
      <c r="F178" s="6" t="s">
        <v>464</v>
      </c>
      <c r="G178" s="10">
        <v>45156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</row>
    <row r="179" spans="1:249" s="12" customFormat="1" ht="78.75" customHeight="1" x14ac:dyDescent="0.25">
      <c r="A179" s="7" t="s">
        <v>377</v>
      </c>
      <c r="B179" s="6" t="s">
        <v>8</v>
      </c>
      <c r="C179" s="8">
        <v>20075</v>
      </c>
      <c r="D179" s="8">
        <v>2500</v>
      </c>
      <c r="E179" s="6" t="s">
        <v>378</v>
      </c>
      <c r="F179" s="6" t="s">
        <v>379</v>
      </c>
      <c r="G179" s="10">
        <v>44592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</row>
    <row r="180" spans="1:249" s="12" customFormat="1" ht="78.75" customHeight="1" x14ac:dyDescent="0.25">
      <c r="A180" s="15" t="s">
        <v>245</v>
      </c>
      <c r="B180" s="6" t="s">
        <v>8</v>
      </c>
      <c r="C180" s="8">
        <f>6490+6680+6893</f>
        <v>20063</v>
      </c>
      <c r="D180" s="8">
        <v>15181</v>
      </c>
      <c r="E180" s="6" t="s">
        <v>10</v>
      </c>
      <c r="F180" s="6" t="s">
        <v>246</v>
      </c>
      <c r="G180" s="10">
        <v>44286</v>
      </c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</row>
    <row r="181" spans="1:249" s="12" customFormat="1" ht="78.75" customHeight="1" x14ac:dyDescent="0.3">
      <c r="A181" s="7" t="s">
        <v>184</v>
      </c>
      <c r="B181" s="6" t="s">
        <v>13</v>
      </c>
      <c r="C181" s="8">
        <v>20000</v>
      </c>
      <c r="D181" s="8">
        <v>5000</v>
      </c>
      <c r="E181" s="6" t="s">
        <v>29</v>
      </c>
      <c r="F181" s="6" t="s">
        <v>185</v>
      </c>
      <c r="G181" s="10">
        <v>44255</v>
      </c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</row>
    <row r="182" spans="1:249" s="12" customFormat="1" ht="78.75" customHeight="1" x14ac:dyDescent="0.25">
      <c r="A182" s="7" t="s">
        <v>291</v>
      </c>
      <c r="B182" s="6" t="s">
        <v>8</v>
      </c>
      <c r="C182" s="8">
        <v>20000</v>
      </c>
      <c r="D182" s="8">
        <v>4000</v>
      </c>
      <c r="E182" s="6" t="s">
        <v>292</v>
      </c>
      <c r="F182" s="6" t="s">
        <v>293</v>
      </c>
      <c r="G182" s="10">
        <v>44335</v>
      </c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  <c r="IL182" s="46"/>
      <c r="IM182" s="46"/>
      <c r="IN182" s="46"/>
      <c r="IO182" s="46"/>
    </row>
    <row r="183" spans="1:249" s="12" customFormat="1" ht="78.75" customHeight="1" x14ac:dyDescent="0.25">
      <c r="A183" s="7" t="s">
        <v>70</v>
      </c>
      <c r="B183" s="6" t="s">
        <v>13</v>
      </c>
      <c r="C183" s="8">
        <v>19283</v>
      </c>
      <c r="D183" s="8">
        <v>6300</v>
      </c>
      <c r="E183" s="6" t="s">
        <v>71</v>
      </c>
      <c r="F183" s="6" t="s">
        <v>72</v>
      </c>
      <c r="G183" s="10">
        <v>44114</v>
      </c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</row>
    <row r="184" spans="1:249" s="12" customFormat="1" ht="78.75" customHeight="1" x14ac:dyDescent="0.25">
      <c r="A184" s="7" t="s">
        <v>307</v>
      </c>
      <c r="B184" s="6" t="s">
        <v>13</v>
      </c>
      <c r="C184" s="8">
        <v>19250</v>
      </c>
      <c r="D184" s="8">
        <v>7770</v>
      </c>
      <c r="E184" s="6" t="s">
        <v>41</v>
      </c>
      <c r="F184" s="6" t="s">
        <v>308</v>
      </c>
      <c r="G184" s="10">
        <v>44377</v>
      </c>
      <c r="H184" s="11"/>
      <c r="HO184" s="11"/>
      <c r="HP184" s="11"/>
      <c r="HQ184" s="11"/>
      <c r="HR184" s="11"/>
      <c r="HS184" s="11"/>
      <c r="HT184" s="11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</row>
    <row r="185" spans="1:249" s="19" customFormat="1" ht="76.5" x14ac:dyDescent="0.2">
      <c r="A185" s="32" t="s">
        <v>168</v>
      </c>
      <c r="B185" s="26" t="s">
        <v>116</v>
      </c>
      <c r="C185" s="25">
        <v>18900</v>
      </c>
      <c r="D185" s="25">
        <v>18900</v>
      </c>
      <c r="E185" s="26" t="s">
        <v>41</v>
      </c>
      <c r="F185" s="6" t="s">
        <v>169</v>
      </c>
      <c r="G185" s="10">
        <v>44227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</row>
    <row r="186" spans="1:249" s="12" customFormat="1" ht="63.75" customHeight="1" x14ac:dyDescent="0.25">
      <c r="A186" s="49" t="s">
        <v>138</v>
      </c>
      <c r="B186" s="48" t="s">
        <v>13</v>
      </c>
      <c r="C186" s="54">
        <v>18580</v>
      </c>
      <c r="D186" s="54">
        <v>4645</v>
      </c>
      <c r="E186" s="48" t="s">
        <v>29</v>
      </c>
      <c r="F186" s="66" t="s">
        <v>139</v>
      </c>
      <c r="G186" s="55">
        <v>44185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</row>
    <row r="187" spans="1:249" s="12" customFormat="1" ht="63.75" customHeight="1" x14ac:dyDescent="0.25">
      <c r="A187" s="49" t="s">
        <v>189</v>
      </c>
      <c r="B187" s="48" t="s">
        <v>8</v>
      </c>
      <c r="C187" s="54">
        <v>17583.080000000002</v>
      </c>
      <c r="D187" s="54">
        <v>17583.080000000002</v>
      </c>
      <c r="E187" s="48" t="s">
        <v>190</v>
      </c>
      <c r="F187" s="48" t="s">
        <v>54</v>
      </c>
      <c r="G187" s="55">
        <v>44257</v>
      </c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</row>
    <row r="188" spans="1:249" s="14" customFormat="1" ht="63.75" customHeight="1" x14ac:dyDescent="0.3">
      <c r="A188" s="49" t="s">
        <v>460</v>
      </c>
      <c r="B188" s="48" t="s">
        <v>13</v>
      </c>
      <c r="C188" s="54">
        <v>17135</v>
      </c>
      <c r="D188" s="54" t="s">
        <v>9</v>
      </c>
      <c r="E188" s="48" t="s">
        <v>19</v>
      </c>
      <c r="F188" s="48" t="s">
        <v>461</v>
      </c>
      <c r="G188" s="55">
        <v>45138</v>
      </c>
      <c r="HO188" s="6"/>
      <c r="HP188" s="6"/>
      <c r="HQ188" s="6"/>
      <c r="HR188" s="6"/>
      <c r="HS188" s="6"/>
      <c r="HT188" s="6"/>
    </row>
    <row r="189" spans="1:249" s="12" customFormat="1" ht="63.75" customHeight="1" x14ac:dyDescent="0.25">
      <c r="A189" s="7" t="s">
        <v>344</v>
      </c>
      <c r="B189" s="6" t="s">
        <v>22</v>
      </c>
      <c r="C189" s="8">
        <v>16587.84</v>
      </c>
      <c r="D189" s="8">
        <v>1662.84</v>
      </c>
      <c r="E189" s="6" t="s">
        <v>41</v>
      </c>
      <c r="F189" s="6" t="s">
        <v>345</v>
      </c>
      <c r="G189" s="10">
        <v>44451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</row>
    <row r="190" spans="1:249" s="19" customFormat="1" ht="51.95" customHeight="1" x14ac:dyDescent="0.25">
      <c r="A190" s="58" t="s">
        <v>342</v>
      </c>
      <c r="B190" s="58" t="s">
        <v>26</v>
      </c>
      <c r="C190" s="59">
        <v>16500</v>
      </c>
      <c r="D190" s="59">
        <v>5500</v>
      </c>
      <c r="E190" s="58" t="s">
        <v>10</v>
      </c>
      <c r="F190" s="58" t="s">
        <v>343</v>
      </c>
      <c r="G190" s="55">
        <v>44439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7"/>
      <c r="HP190" s="17"/>
      <c r="HQ190" s="17"/>
      <c r="HR190" s="17"/>
      <c r="HS190" s="17"/>
      <c r="HT190" s="17"/>
    </row>
    <row r="191" spans="1:249" s="12" customFormat="1" ht="79.150000000000006" x14ac:dyDescent="0.3">
      <c r="A191" s="40" t="s">
        <v>384</v>
      </c>
      <c r="B191" s="40" t="s">
        <v>182</v>
      </c>
      <c r="C191" s="41">
        <v>16056</v>
      </c>
      <c r="D191" s="41">
        <v>5352</v>
      </c>
      <c r="E191" s="40" t="s">
        <v>10</v>
      </c>
      <c r="F191" s="35" t="s">
        <v>385</v>
      </c>
      <c r="G191" s="36">
        <v>44592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</row>
    <row r="192" spans="1:249" s="19" customFormat="1" ht="69" customHeight="1" x14ac:dyDescent="0.25">
      <c r="A192" s="15" t="s">
        <v>140</v>
      </c>
      <c r="B192" s="15" t="s">
        <v>8</v>
      </c>
      <c r="C192" s="20">
        <v>16000</v>
      </c>
      <c r="D192" s="20">
        <v>16000</v>
      </c>
      <c r="E192" s="15" t="s">
        <v>27</v>
      </c>
      <c r="F192" s="15" t="s">
        <v>141</v>
      </c>
      <c r="G192" s="10">
        <v>44196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</row>
    <row r="193" spans="1:249" s="19" customFormat="1" ht="96.75" customHeight="1" x14ac:dyDescent="0.25">
      <c r="A193" s="7" t="s">
        <v>380</v>
      </c>
      <c r="B193" s="6" t="s">
        <v>182</v>
      </c>
      <c r="C193" s="65">
        <v>15535.8</v>
      </c>
      <c r="D193" s="65">
        <v>5178.6000000000004</v>
      </c>
      <c r="E193" s="6" t="s">
        <v>10</v>
      </c>
      <c r="F193" s="6" t="s">
        <v>381</v>
      </c>
      <c r="G193" s="10">
        <v>44592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</row>
    <row r="194" spans="1:249" s="19" customFormat="1" ht="111.75" customHeight="1" x14ac:dyDescent="0.25">
      <c r="A194" s="7" t="s">
        <v>260</v>
      </c>
      <c r="B194" s="6" t="s">
        <v>22</v>
      </c>
      <c r="C194" s="8">
        <v>15148.4</v>
      </c>
      <c r="D194" s="8">
        <v>8690.7900000000009</v>
      </c>
      <c r="E194" s="6" t="s">
        <v>27</v>
      </c>
      <c r="F194" s="6" t="s">
        <v>261</v>
      </c>
      <c r="G194" s="10">
        <v>44286</v>
      </c>
      <c r="H194" s="17"/>
      <c r="I194" s="17"/>
      <c r="J194" s="17"/>
      <c r="K194" s="17"/>
      <c r="L194" s="1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12"/>
      <c r="HP194" s="12"/>
      <c r="HQ194" s="12"/>
      <c r="HR194" s="12"/>
      <c r="HS194" s="12"/>
      <c r="HT194" s="12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</row>
    <row r="195" spans="1:249" s="12" customFormat="1" ht="93" customHeight="1" x14ac:dyDescent="0.3">
      <c r="A195" s="7" t="s">
        <v>200</v>
      </c>
      <c r="B195" s="6" t="s">
        <v>13</v>
      </c>
      <c r="C195" s="8">
        <v>15140</v>
      </c>
      <c r="D195" s="8">
        <v>3240</v>
      </c>
      <c r="E195" s="6" t="s">
        <v>180</v>
      </c>
      <c r="F195" s="6" t="s">
        <v>201</v>
      </c>
      <c r="G195" s="10">
        <v>44271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</row>
    <row r="196" spans="1:249" s="12" customFormat="1" ht="63.75" customHeight="1" x14ac:dyDescent="0.3">
      <c r="A196" s="15" t="s">
        <v>382</v>
      </c>
      <c r="B196" s="6" t="s">
        <v>182</v>
      </c>
      <c r="C196" s="8">
        <v>15000</v>
      </c>
      <c r="D196" s="8">
        <v>5000</v>
      </c>
      <c r="E196" s="6" t="s">
        <v>10</v>
      </c>
      <c r="F196" s="16" t="s">
        <v>383</v>
      </c>
      <c r="G196" s="10">
        <v>44592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7"/>
      <c r="HP196" s="17"/>
      <c r="HQ196" s="17"/>
      <c r="HR196" s="17"/>
      <c r="HS196" s="17"/>
      <c r="HT196" s="17"/>
    </row>
    <row r="197" spans="1:249" s="12" customFormat="1" ht="63.75" customHeight="1" x14ac:dyDescent="0.3">
      <c r="A197" s="7" t="s">
        <v>467</v>
      </c>
      <c r="B197" s="6" t="s">
        <v>22</v>
      </c>
      <c r="C197" s="8">
        <v>15000</v>
      </c>
      <c r="D197" s="8">
        <v>1000</v>
      </c>
      <c r="E197" s="6" t="s">
        <v>468</v>
      </c>
      <c r="F197" s="6" t="s">
        <v>469</v>
      </c>
      <c r="G197" s="10">
        <v>45159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</row>
    <row r="198" spans="1:249" s="12" customFormat="1" ht="63.75" customHeight="1" x14ac:dyDescent="0.25">
      <c r="A198" s="15" t="s">
        <v>78</v>
      </c>
      <c r="B198" s="15" t="s">
        <v>13</v>
      </c>
      <c r="C198" s="20">
        <v>13442.18</v>
      </c>
      <c r="D198" s="20">
        <v>13442.18</v>
      </c>
      <c r="E198" s="15" t="s">
        <v>27</v>
      </c>
      <c r="F198" s="15" t="s">
        <v>79</v>
      </c>
      <c r="G198" s="10">
        <v>44122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</row>
    <row r="199" spans="1:249" s="12" customFormat="1" ht="63.75" customHeight="1" x14ac:dyDescent="0.25">
      <c r="A199" s="7" t="s">
        <v>236</v>
      </c>
      <c r="B199" s="6" t="s">
        <v>8</v>
      </c>
      <c r="C199" s="8">
        <v>12704.55</v>
      </c>
      <c r="D199" s="8">
        <v>13882.6</v>
      </c>
      <c r="E199" s="6" t="s">
        <v>27</v>
      </c>
      <c r="F199" s="6" t="s">
        <v>237</v>
      </c>
      <c r="G199" s="10">
        <v>44286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</row>
    <row r="200" spans="1:249" s="19" customFormat="1" ht="63.75" x14ac:dyDescent="0.2">
      <c r="A200" s="7" t="s">
        <v>374</v>
      </c>
      <c r="B200" s="6" t="s">
        <v>22</v>
      </c>
      <c r="C200" s="8">
        <v>12400</v>
      </c>
      <c r="D200" s="8">
        <v>3100</v>
      </c>
      <c r="E200" s="6" t="s">
        <v>29</v>
      </c>
      <c r="F200" s="6" t="s">
        <v>173</v>
      </c>
      <c r="G200" s="10">
        <v>44530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1"/>
      <c r="HP200" s="11"/>
      <c r="HQ200" s="11"/>
      <c r="HR200" s="11"/>
      <c r="HS200" s="11"/>
      <c r="HT200" s="11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</row>
    <row r="201" spans="1:249" s="19" customFormat="1" ht="63.75" x14ac:dyDescent="0.2">
      <c r="A201" s="7" t="s">
        <v>532</v>
      </c>
      <c r="B201" s="6" t="s">
        <v>8</v>
      </c>
      <c r="C201" s="8">
        <v>11900</v>
      </c>
      <c r="D201" s="8">
        <v>11900</v>
      </c>
      <c r="E201" s="6" t="s">
        <v>533</v>
      </c>
      <c r="F201" s="6" t="s">
        <v>58</v>
      </c>
      <c r="G201" s="10" t="s">
        <v>534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2"/>
      <c r="HP201" s="12"/>
      <c r="HQ201" s="12"/>
      <c r="HR201" s="12"/>
      <c r="HS201" s="12"/>
      <c r="HT201" s="12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</row>
    <row r="202" spans="1:249" s="19" customFormat="1" ht="76.5" x14ac:dyDescent="0.2">
      <c r="A202" s="7" t="s">
        <v>73</v>
      </c>
      <c r="B202" s="6" t="s">
        <v>13</v>
      </c>
      <c r="C202" s="8">
        <v>11200.04</v>
      </c>
      <c r="D202" s="8"/>
      <c r="E202" s="6" t="s">
        <v>38</v>
      </c>
      <c r="F202" s="16" t="s">
        <v>74</v>
      </c>
      <c r="G202" s="10">
        <v>44116</v>
      </c>
      <c r="H202" s="11"/>
      <c r="I202" s="11"/>
      <c r="J202" s="11"/>
      <c r="K202" s="11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</row>
    <row r="203" spans="1:249" s="19" customFormat="1" ht="63.75" x14ac:dyDescent="0.2">
      <c r="A203" s="7" t="s">
        <v>303</v>
      </c>
      <c r="B203" s="6" t="s">
        <v>112</v>
      </c>
      <c r="C203" s="8">
        <v>11100</v>
      </c>
      <c r="D203" s="8">
        <v>28000</v>
      </c>
      <c r="E203" s="8" t="s">
        <v>27</v>
      </c>
      <c r="F203" s="37" t="s">
        <v>304</v>
      </c>
      <c r="G203" s="10">
        <v>44377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</row>
    <row r="204" spans="1:249" s="12" customFormat="1" ht="63.75" customHeight="1" x14ac:dyDescent="0.25">
      <c r="A204" s="49" t="s">
        <v>178</v>
      </c>
      <c r="B204" s="48" t="s">
        <v>8</v>
      </c>
      <c r="C204" s="54">
        <v>10948.42</v>
      </c>
      <c r="D204" s="54">
        <v>3649.47</v>
      </c>
      <c r="E204" s="48" t="s">
        <v>71</v>
      </c>
      <c r="F204" s="48" t="s">
        <v>179</v>
      </c>
      <c r="G204" s="55">
        <v>44241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</row>
    <row r="205" spans="1:249" s="12" customFormat="1" ht="63.75" customHeight="1" x14ac:dyDescent="0.3">
      <c r="A205" s="7" t="s">
        <v>45</v>
      </c>
      <c r="B205" s="6" t="s">
        <v>46</v>
      </c>
      <c r="C205" s="25">
        <v>10778</v>
      </c>
      <c r="D205" s="25">
        <v>3592.76</v>
      </c>
      <c r="E205" s="26" t="s">
        <v>10</v>
      </c>
      <c r="F205" s="6" t="s">
        <v>47</v>
      </c>
      <c r="G205" s="10">
        <v>45176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</row>
    <row r="206" spans="1:249" s="19" customFormat="1" ht="76.5" x14ac:dyDescent="0.2">
      <c r="A206" s="49" t="s">
        <v>305</v>
      </c>
      <c r="B206" s="48" t="s">
        <v>13</v>
      </c>
      <c r="C206" s="54">
        <v>10732.4</v>
      </c>
      <c r="D206" s="54">
        <v>17740.8</v>
      </c>
      <c r="E206" s="48" t="s">
        <v>38</v>
      </c>
      <c r="F206" s="48" t="s">
        <v>28</v>
      </c>
      <c r="G206" s="55">
        <v>44377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</row>
    <row r="207" spans="1:249" s="12" customFormat="1" ht="96.75" customHeight="1" x14ac:dyDescent="0.25">
      <c r="A207" s="7" t="s">
        <v>216</v>
      </c>
      <c r="B207" s="6" t="s">
        <v>13</v>
      </c>
      <c r="C207" s="8">
        <v>10000</v>
      </c>
      <c r="D207" s="8" t="s">
        <v>217</v>
      </c>
      <c r="E207" s="6" t="s">
        <v>218</v>
      </c>
      <c r="F207" s="6" t="s">
        <v>219</v>
      </c>
      <c r="G207" s="10">
        <v>44286</v>
      </c>
      <c r="H207" s="11"/>
      <c r="I207" s="11"/>
      <c r="J207" s="11"/>
      <c r="K207" s="11"/>
      <c r="L207" s="11"/>
      <c r="HO207" s="11"/>
      <c r="HP207" s="11"/>
      <c r="HQ207" s="11"/>
      <c r="HR207" s="11"/>
      <c r="HS207" s="11"/>
      <c r="HT207" s="11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</row>
    <row r="208" spans="1:249" s="19" customFormat="1" ht="76.5" x14ac:dyDescent="0.2">
      <c r="A208" s="49" t="s">
        <v>508</v>
      </c>
      <c r="B208" s="48" t="s">
        <v>182</v>
      </c>
      <c r="C208" s="54">
        <v>10000</v>
      </c>
      <c r="D208" s="54">
        <v>1000</v>
      </c>
      <c r="E208" s="48" t="s">
        <v>509</v>
      </c>
      <c r="F208" s="66" t="s">
        <v>510</v>
      </c>
      <c r="G208" s="55">
        <v>46807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</row>
    <row r="314" spans="1:7" s="18" customFormat="1" ht="12.75" x14ac:dyDescent="0.25">
      <c r="A314" s="68"/>
      <c r="B314" s="67"/>
      <c r="C314" s="69"/>
      <c r="D314" s="69"/>
      <c r="E314" s="67"/>
      <c r="F314" s="5"/>
      <c r="G314" s="70"/>
    </row>
    <row r="315" spans="1:7" s="18" customFormat="1" ht="12.75" x14ac:dyDescent="0.25">
      <c r="A315" s="68"/>
      <c r="B315" s="67"/>
      <c r="C315" s="69"/>
      <c r="D315" s="69"/>
      <c r="E315" s="67"/>
      <c r="F315" s="5"/>
      <c r="G315" s="70"/>
    </row>
    <row r="316" spans="1:7" s="18" customFormat="1" ht="12.75" x14ac:dyDescent="0.25">
      <c r="A316" s="68"/>
      <c r="B316" s="67"/>
      <c r="C316" s="69"/>
      <c r="D316" s="69"/>
      <c r="E316" s="67"/>
      <c r="F316" s="5"/>
      <c r="G316" s="70"/>
    </row>
    <row r="317" spans="1:7" s="18" customFormat="1" ht="12.75" x14ac:dyDescent="0.25">
      <c r="A317" s="68"/>
      <c r="B317" s="67"/>
      <c r="C317" s="69"/>
      <c r="D317" s="69"/>
      <c r="E317" s="67"/>
      <c r="F317" s="5"/>
      <c r="G317" s="70"/>
    </row>
    <row r="318" spans="1:7" s="18" customFormat="1" ht="12.75" x14ac:dyDescent="0.25">
      <c r="A318" s="68"/>
      <c r="B318" s="67"/>
      <c r="C318" s="69"/>
      <c r="D318" s="69"/>
      <c r="E318" s="67"/>
      <c r="F318" s="5"/>
      <c r="G318" s="70"/>
    </row>
    <row r="319" spans="1:7" s="18" customFormat="1" ht="12.75" x14ac:dyDescent="0.25">
      <c r="A319" s="68"/>
      <c r="B319" s="67"/>
      <c r="C319" s="69"/>
      <c r="D319" s="69"/>
      <c r="E319" s="67"/>
      <c r="F319" s="5"/>
      <c r="G319" s="70"/>
    </row>
    <row r="320" spans="1:7" s="18" customFormat="1" ht="12.75" x14ac:dyDescent="0.25">
      <c r="A320" s="68"/>
      <c r="B320" s="67"/>
      <c r="C320" s="69"/>
      <c r="D320" s="69"/>
      <c r="E320" s="67"/>
      <c r="F320" s="5"/>
      <c r="G320" s="70"/>
    </row>
    <row r="321" spans="1:7" s="18" customFormat="1" ht="12.75" x14ac:dyDescent="0.25">
      <c r="A321" s="68"/>
      <c r="B321" s="67"/>
      <c r="C321" s="69"/>
      <c r="D321" s="69"/>
      <c r="E321" s="67"/>
      <c r="F321" s="5"/>
      <c r="G321" s="70"/>
    </row>
    <row r="322" spans="1:7" s="18" customFormat="1" ht="12.75" x14ac:dyDescent="0.25">
      <c r="A322" s="68"/>
      <c r="B322" s="67"/>
      <c r="C322" s="69"/>
      <c r="D322" s="69"/>
      <c r="E322" s="67"/>
      <c r="F322" s="5"/>
      <c r="G322" s="70"/>
    </row>
    <row r="323" spans="1:7" s="18" customFormat="1" ht="12.75" x14ac:dyDescent="0.25">
      <c r="A323" s="68"/>
      <c r="B323" s="67"/>
      <c r="C323" s="69"/>
      <c r="D323" s="69"/>
      <c r="E323" s="67"/>
      <c r="F323" s="5"/>
      <c r="G323" s="70"/>
    </row>
    <row r="324" spans="1:7" s="18" customFormat="1" ht="12.75" x14ac:dyDescent="0.25">
      <c r="A324" s="68"/>
      <c r="B324" s="67"/>
      <c r="C324" s="69"/>
      <c r="D324" s="69"/>
      <c r="E324" s="67"/>
      <c r="F324" s="5"/>
      <c r="G324" s="70"/>
    </row>
    <row r="325" spans="1:7" s="18" customFormat="1" ht="12.75" x14ac:dyDescent="0.25">
      <c r="A325" s="68"/>
      <c r="B325" s="67"/>
      <c r="C325" s="69"/>
      <c r="D325" s="69"/>
      <c r="E325" s="67"/>
      <c r="F325" s="5"/>
      <c r="G325" s="70"/>
    </row>
    <row r="326" spans="1:7" s="18" customFormat="1" ht="12.75" x14ac:dyDescent="0.25">
      <c r="A326" s="68"/>
      <c r="B326" s="67"/>
      <c r="C326" s="69"/>
      <c r="D326" s="69"/>
      <c r="E326" s="67"/>
      <c r="F326" s="5"/>
      <c r="G326" s="70"/>
    </row>
    <row r="327" spans="1:7" s="18" customFormat="1" ht="12.75" x14ac:dyDescent="0.25">
      <c r="A327" s="68"/>
      <c r="B327" s="67"/>
      <c r="C327" s="69"/>
      <c r="D327" s="69"/>
      <c r="E327" s="67"/>
      <c r="F327" s="5"/>
      <c r="G327" s="70"/>
    </row>
    <row r="328" spans="1:7" s="18" customFormat="1" ht="12.75" x14ac:dyDescent="0.25">
      <c r="A328" s="68"/>
      <c r="B328" s="67"/>
      <c r="C328" s="69"/>
      <c r="D328" s="69"/>
      <c r="E328" s="67"/>
      <c r="F328" s="5"/>
      <c r="G328" s="70"/>
    </row>
    <row r="329" spans="1:7" s="18" customFormat="1" ht="12.75" x14ac:dyDescent="0.25">
      <c r="A329" s="68"/>
      <c r="B329" s="67"/>
      <c r="C329" s="69"/>
      <c r="D329" s="69"/>
      <c r="E329" s="67"/>
      <c r="F329" s="5"/>
      <c r="G329" s="70"/>
    </row>
    <row r="330" spans="1:7" s="18" customFormat="1" ht="12.75" x14ac:dyDescent="0.25">
      <c r="A330" s="68"/>
      <c r="B330" s="67"/>
      <c r="C330" s="69"/>
      <c r="D330" s="69"/>
      <c r="E330" s="67"/>
      <c r="F330" s="5"/>
      <c r="G330" s="70"/>
    </row>
    <row r="331" spans="1:7" s="18" customFormat="1" ht="12.75" x14ac:dyDescent="0.25">
      <c r="A331" s="68"/>
      <c r="B331" s="67"/>
      <c r="C331" s="69"/>
      <c r="D331" s="69"/>
      <c r="E331" s="67"/>
      <c r="F331" s="5"/>
      <c r="G331" s="70"/>
    </row>
  </sheetData>
  <sortState ref="A2:IP345">
    <sortCondition descending="1" ref="C2:C3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£10k</vt:lpstr>
    </vt:vector>
  </TitlesOfParts>
  <Company>Cleveland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WRIGHTSON, Claire (C7403)</dc:creator>
  <cp:lastModifiedBy>SMITH, Hannah (C8653)</cp:lastModifiedBy>
  <dcterms:created xsi:type="dcterms:W3CDTF">2020-10-05T15:05:43Z</dcterms:created>
  <dcterms:modified xsi:type="dcterms:W3CDTF">2020-10-23T13:31:53Z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69719df5-7aaf-4430-95f2-0bd2704f44d1</vt:lpwstr>
  </property>
  <property fmtid="{D5CDD505-2E9C-101B-9397-08002B2CF9AE}" pid="3" name="Classification">
    <vt:lpwstr>OFFICIAL</vt:lpwstr>
  </property>
</Properties>
</file>