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cleveland.police.cjx.gov.uk\root\CTX_Profiles\C7478\Desktop\"/>
    </mc:Choice>
  </mc:AlternateContent>
  <bookViews>
    <workbookView xWindow="-105" yWindow="-105" windowWidth="19425" windowHeight="10425"/>
  </bookViews>
  <sheets>
    <sheet name="Over £1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2" i="1" l="1"/>
  <c r="C39" i="1"/>
  <c r="C181" i="1"/>
  <c r="C178" i="1"/>
  <c r="C42" i="1"/>
  <c r="C158" i="1"/>
  <c r="C26" i="1"/>
</calcChain>
</file>

<file path=xl/sharedStrings.xml><?xml version="1.0" encoding="utf-8"?>
<sst xmlns="http://schemas.openxmlformats.org/spreadsheetml/2006/main" count="947" uniqueCount="585">
  <si>
    <t>Contract Number</t>
  </si>
  <si>
    <t>Generic Range</t>
  </si>
  <si>
    <t>Total Value of Contract 
(Incl One-Off Purchase Cost &amp; Annual Costs inc Extension)</t>
  </si>
  <si>
    <t>Annual Cost</t>
  </si>
  <si>
    <t>Term of Contract</t>
  </si>
  <si>
    <t>Supplier</t>
  </si>
  <si>
    <t>Due for Renewal / Review</t>
  </si>
  <si>
    <t>Services</t>
  </si>
  <si>
    <t>12 Months</t>
  </si>
  <si>
    <t>N/A</t>
  </si>
  <si>
    <t>Annually Renewable</t>
  </si>
  <si>
    <t>ICT</t>
  </si>
  <si>
    <t>Lease</t>
  </si>
  <si>
    <t>CPC-0001901</t>
  </si>
  <si>
    <t>36 months</t>
  </si>
  <si>
    <t>Virgin Media</t>
  </si>
  <si>
    <t>4 years</t>
  </si>
  <si>
    <t>-</t>
  </si>
  <si>
    <t>CPC-0001512</t>
  </si>
  <si>
    <t>2+2</t>
  </si>
  <si>
    <t>Old Court Chambers</t>
  </si>
  <si>
    <t>CPC-0001665</t>
  </si>
  <si>
    <t>Goods and services</t>
  </si>
  <si>
    <t>3+2</t>
  </si>
  <si>
    <t>Pure Audio Visual Ltd, 
362 Leach Place,
Walton Summitt, 
Preston, PR5 8AS</t>
  </si>
  <si>
    <t>CPC-0001650</t>
  </si>
  <si>
    <t>1 year</t>
  </si>
  <si>
    <t>Teesside University
Borough Road
Middlesbrough
TS1 3BA</t>
  </si>
  <si>
    <t>HR</t>
  </si>
  <si>
    <t>12 months</t>
  </si>
  <si>
    <t>CPC-0001908</t>
  </si>
  <si>
    <t>Goods</t>
  </si>
  <si>
    <t>2 + 1 Years</t>
  </si>
  <si>
    <t>Doctorcall Ltd
121 Harley Street
London
W1G 6AX</t>
  </si>
  <si>
    <t>CPC-0001822</t>
  </si>
  <si>
    <t>2 years</t>
  </si>
  <si>
    <t>Hanleys Motor Body Repairs Ltd
1 Rennie Road
Middlesbrough</t>
  </si>
  <si>
    <t>Fleet</t>
  </si>
  <si>
    <t>TBC</t>
  </si>
  <si>
    <t>I year</t>
  </si>
  <si>
    <t>CPC-0001891</t>
  </si>
  <si>
    <t>£36,712.48
£28,271.95</t>
  </si>
  <si>
    <t>Insight Direct UK Ltd
5th Floor Metro Building
33 Trafford Road
Salford Quays
Manchester M5 3NN</t>
  </si>
  <si>
    <t>CPC-0001570</t>
  </si>
  <si>
    <t>variable</t>
  </si>
  <si>
    <t>3+1 year</t>
  </si>
  <si>
    <t>Banner
K House
Sheffield Business Park
Europa Link
Sheffield
S9 1XU</t>
  </si>
  <si>
    <t>CPC-0001545</t>
  </si>
  <si>
    <t>TELEFONICA O2 UK LIMITED
CORPORATE SECURITY
PO BOX 3226
260 BATH ROAD
SLOUGH
SL1 4WE</t>
  </si>
  <si>
    <t>CPC-0000525</t>
  </si>
  <si>
    <t>Xanalys Ltd, 
Market Court, 
20-24 Church Street, 
Altrincham, 
Cheshire,
WA14 4DW</t>
  </si>
  <si>
    <t>CPC-0001912</t>
  </si>
  <si>
    <t>£237,000 (5+1 year)</t>
  </si>
  <si>
    <t xml:space="preserve">5 +1 years </t>
  </si>
  <si>
    <t>JML Software Solutions Ltd
30 Shenley Pavilions
Chalkdell Drive
Milton Keynes
Bucks
MK5 6LB</t>
  </si>
  <si>
    <t>CPC-0001736</t>
  </si>
  <si>
    <t>ICT Software</t>
  </si>
  <si>
    <t>Empowering Communities</t>
  </si>
  <si>
    <t>Big Word</t>
  </si>
  <si>
    <t>CPC-0001324</t>
  </si>
  <si>
    <t xml:space="preserve">4 Year </t>
  </si>
  <si>
    <t>Goodyear Dunlop Tyres UK Ltd
Tyre Fort
94-98 Wingfoot Way
Birmingham
B24 9HY</t>
  </si>
  <si>
    <t>Boxxe Ltd (formerly Software Box Ltd)
East Moor House
Green Park Business Centre
Goose Lane
Sutton on the Forset
York
YO 61 1ET</t>
  </si>
  <si>
    <t>CPC-0000978</t>
  </si>
  <si>
    <t>1+1+1+1+1</t>
  </si>
  <si>
    <t>Astun Technology, 
Cadagon House, 
4-6 High Street, 
Epsom, 
Surrey,KT19 8AD</t>
  </si>
  <si>
    <t>CPC-0001893</t>
  </si>
  <si>
    <t>Allocate Software</t>
  </si>
  <si>
    <t>CPC-0001743</t>
  </si>
  <si>
    <t>Lot 1 - Footdown
Lot 2 - Aspire and Cath Brown
Lot 3 - Aspire
Lot 4 - Aspire
Lot 5 - Aspire and IODA</t>
  </si>
  <si>
    <t>CPC-0001664</t>
  </si>
  <si>
    <t>2 + 2</t>
  </si>
  <si>
    <t>BMW (UK) Ltd
Summit Avenue
Farnborough
Hampshire GU 14 0FB</t>
  </si>
  <si>
    <t>CPC-0001661</t>
  </si>
  <si>
    <t>SMP £54,000 (£36,000)
FMA £164,160 (£164,160)</t>
  </si>
  <si>
    <t>SMP £18,000
FMA £82,080</t>
  </si>
  <si>
    <t>3 + 2 years</t>
  </si>
  <si>
    <t>GEL Ltd t/a Healthwork Limited
16 St John Street
Manchaster
M3 4EA</t>
  </si>
  <si>
    <t>CPC-0001357</t>
  </si>
  <si>
    <t>5+3</t>
  </si>
  <si>
    <t>Standby RSG UK
19 Hollies Business Park
Hollies Park Road
Cannock
StaffordshireWS11 1DB</t>
  </si>
  <si>
    <t>CPC-0001655</t>
  </si>
  <si>
    <t>Service</t>
  </si>
  <si>
    <t>Goods/Services</t>
  </si>
  <si>
    <t>CPC-0001529</t>
  </si>
  <si>
    <t>Goods/Service</t>
  </si>
  <si>
    <t>Year 1 - £207,792.42
Years 2-5 - £201,865.42
Variation - £12,596.00</t>
  </si>
  <si>
    <t>5 years</t>
  </si>
  <si>
    <t>BT
ppHW A483
PO Box 67501
BT Centre
81 Newgate Street
London
EC1P1PG</t>
  </si>
  <si>
    <t>CPC-0001730</t>
  </si>
  <si>
    <t>Footdown Ltd</t>
  </si>
  <si>
    <t>Estates</t>
  </si>
  <si>
    <t>Annual Renewal</t>
  </si>
  <si>
    <t>Phoenix Software Ltd
Blenheim House
York Road
Pocklington
York
YO42 1NS</t>
  </si>
  <si>
    <t>CPC-0001539</t>
  </si>
  <si>
    <t>Telecommunications</t>
  </si>
  <si>
    <t>Unify (Now ATOS)</t>
  </si>
  <si>
    <t>CPC-0001735</t>
  </si>
  <si>
    <t>3+2 years</t>
  </si>
  <si>
    <t xml:space="preserve">Derek Slack Motors Ltd
Prospect Place
A66 Cargo Fleet
Middlesbrough
TS3 8AR
</t>
  </si>
  <si>
    <t xml:space="preserve">E L Denney &amp; Sons
50-55 The Esplanade, 
Redcar
TS103AG
</t>
  </si>
  <si>
    <t>CPC-0001727</t>
  </si>
  <si>
    <t>CPC-0001751</t>
  </si>
  <si>
    <t>3  years</t>
  </si>
  <si>
    <t>Police ICT</t>
  </si>
  <si>
    <t>Tailored  Image Limited
8A The Linen Green
Moygashel
County Tyrone
BT71 7HB</t>
  </si>
  <si>
    <t>West Yorkshire Police</t>
  </si>
  <si>
    <t>CPC-0001930</t>
  </si>
  <si>
    <t>20/21 - £11,205.50
21/22 - £11,870.77
22/23 - £12,464.31
23/24 - £13.087.53
24/25 - £13,741.90</t>
  </si>
  <si>
    <t xml:space="preserve">5 Years </t>
  </si>
  <si>
    <t>Lexis Nexis 
Lexis House
 30 Farringdon Street
 London
 EC4A 4HH</t>
  </si>
  <si>
    <t>Simon Bailes Ltd
Church Road
Stockton
TS18 1TH</t>
  </si>
  <si>
    <t>6 months + 2 years 10 months + 2 years</t>
  </si>
  <si>
    <t xml:space="preserve">
AA Motors (North East) Limited
1 Green Street
Hartlepool
TS24 7LD
</t>
  </si>
  <si>
    <t>Foster &amp; Freeman
Vale Park 
Evesham 
Worcestershire 
 WR11 1TD</t>
  </si>
  <si>
    <t>Serrvices</t>
  </si>
  <si>
    <t>3 Years</t>
  </si>
  <si>
    <t>Ongoing</t>
  </si>
  <si>
    <t>CPC-0001680</t>
  </si>
  <si>
    <t>3y 10m</t>
  </si>
  <si>
    <t>Experian Limited, 
Talbot House, 
Talbot Street, 
Nottingham, NG80 1TH</t>
  </si>
  <si>
    <t>CPC-0001829</t>
  </si>
  <si>
    <t>Goods &amp; Services</t>
  </si>
  <si>
    <t>£4329.52 - renew every year price fixed</t>
  </si>
  <si>
    <t>3 years + 1 year extension</t>
  </si>
  <si>
    <t>CPC-0001600</t>
  </si>
  <si>
    <t>LNRS
Quadrant House
The Quadrant
Sutton 
Surrey
SM2 5AS</t>
  </si>
  <si>
    <t>CPC-0001935</t>
  </si>
  <si>
    <t>One off</t>
  </si>
  <si>
    <t>PCMG</t>
  </si>
  <si>
    <t>CPC-0001898</t>
  </si>
  <si>
    <t>Havas People Ltd</t>
  </si>
  <si>
    <t>CPC-0001856</t>
  </si>
  <si>
    <t>$27,000</t>
  </si>
  <si>
    <t xml:space="preserve">Annually Renewal </t>
  </si>
  <si>
    <t>Magnet Forensics 
156 Columbia Street West
Unit 2
Waterloo
Ontario
Canada
N2L 3L3</t>
  </si>
  <si>
    <t>CPC-0001713</t>
  </si>
  <si>
    <t xml:space="preserve">Year 1 £21,750
Year 2 + 3   £26,100
Year 3 + 4 £29,500
</t>
  </si>
  <si>
    <t>2 years + 2</t>
  </si>
  <si>
    <t xml:space="preserve">Headlight Ltd
The Courtyard
Ascot
BERKS
SL5 7HP
</t>
  </si>
  <si>
    <t>CPC-0001541</t>
  </si>
  <si>
    <t>5+2</t>
  </si>
  <si>
    <t>Gamma</t>
  </si>
  <si>
    <t>Trustmarque Solutions Ltd
National Agri-Food Innovation Centre
Sand Hutton
York
YO41 1LZ</t>
  </si>
  <si>
    <t>CPC-0001614</t>
  </si>
  <si>
    <t xml:space="preserve">Services </t>
  </si>
  <si>
    <t>2 + 2 years</t>
  </si>
  <si>
    <t>AVR Group Ltd t/a National Monitiring 
Units 6/24
Attenburys Park
Attenburys Lane
 Timperley
 Cheshire
WA14 5QN</t>
  </si>
  <si>
    <t>CPC-0001611</t>
  </si>
  <si>
    <t>TGS</t>
  </si>
  <si>
    <t>CPC-0001605</t>
  </si>
  <si>
    <t>5 Years</t>
  </si>
  <si>
    <t>Virgin Business Media</t>
  </si>
  <si>
    <t>CPC-0001753</t>
  </si>
  <si>
    <t>3 years 2 year extension</t>
  </si>
  <si>
    <t>Ideagen PLC
Ergo House
Mere Way
Ruddington Fields Business Park
Nottinghamshire
NG11 6JS</t>
  </si>
  <si>
    <t>CPC-0001409</t>
  </si>
  <si>
    <t>N/A - Cleveland Police to receive 20% commission on sales revenue</t>
  </si>
  <si>
    <t>2 years then reviewed annually.</t>
  </si>
  <si>
    <t>Dispense a vend  Ltd
Unit 6, Lagonda Court
Cowpen Ind Estate
Billingham</t>
  </si>
  <si>
    <t>CPC-0001701</t>
  </si>
  <si>
    <t xml:space="preserve">Goods </t>
  </si>
  <si>
    <t>Buddi Ltd
Talbot House
17 Church Street
Rickmansworth
Hertfordshire
WD3 1DE</t>
  </si>
  <si>
    <t>CPC-0001622</t>
  </si>
  <si>
    <t>Supply</t>
  </si>
  <si>
    <t>45 months</t>
  </si>
  <si>
    <t>CPC-0001737</t>
  </si>
  <si>
    <t>Estates &amp; Facilities</t>
  </si>
  <si>
    <t>3 years</t>
  </si>
  <si>
    <t>Burtonwood Generator &amp; Switchgear Services Ltd
   St Michaels Road
 St Helens
 WA9 4WZ</t>
  </si>
  <si>
    <t>CPC-0001756</t>
  </si>
  <si>
    <t>Norton Cleaning Services
77 Norton Road
Stockton-on-Tees 
TS20 1TQ
A C Cleaning Ltd
50 Leonard Ropner Close
Stockton on Tees
TS19 7QG</t>
  </si>
  <si>
    <t>CPC-0001770</t>
  </si>
  <si>
    <t xml:space="preserve">Pickerings Lifts Ltd
Globe Elevator Works
P0 Box 19
Stockton on Tees
TS20 2AD
</t>
  </si>
  <si>
    <t>CPC-0001754</t>
  </si>
  <si>
    <t>Services/Goods</t>
  </si>
  <si>
    <t>£60,000 (£120,000)</t>
  </si>
  <si>
    <t>2+2 years</t>
  </si>
  <si>
    <t>D Tec International Ltd
PO Box 914
Preston
PR4 9BE</t>
  </si>
  <si>
    <t>CPC-0001659</t>
  </si>
  <si>
    <t>12 months 
(Annually renewable for support)</t>
  </si>
  <si>
    <t>Softcat Plc
Thames Industrial Estate
Fieldhouse Lane
Marlow
Buckinghamshire
SL7 1LW</t>
  </si>
  <si>
    <t>CPC-0001762</t>
  </si>
  <si>
    <t>Halfords Ltd, Icknield Street Drive, Washford West, Redditch, Worcestershire, B98 0DE</t>
  </si>
  <si>
    <t>CPC-0001899</t>
  </si>
  <si>
    <t xml:space="preserve">NDI Technologies Ltd
11 Alvaston Business Park
NANTWICH
Cheshire
CW5 5PF
</t>
  </si>
  <si>
    <t>CPC-0001758</t>
  </si>
  <si>
    <t>Abbott Toxicology Ltd
 (previously Alere Toxicology Plc)
92 Park Drive
Milton Park
Abingdon
Oxfordshire
OX14 4RY</t>
  </si>
  <si>
    <t>CPC-0001763</t>
  </si>
  <si>
    <t>Xenium Solutions Ltd
Hallings Hall
Parkgate
Newdigate  
Dorking
Surrey
RH5 5DY</t>
  </si>
  <si>
    <t>CPC-0001178</t>
  </si>
  <si>
    <t>Promat ID Ltd
Upper Black Carr Unit
Skipton Road
Trawden
Lancashire
BB8 8QU</t>
  </si>
  <si>
    <t>CPC-0001693</t>
  </si>
  <si>
    <t>Rapid Computers Ltd t/a Rapid Wireless
10 Dakota Business Park 
Speke
Liverpool
L19 2QR</t>
  </si>
  <si>
    <t>CPC-0001870</t>
  </si>
  <si>
    <t>billed for usage</t>
  </si>
  <si>
    <t>Approx £18k</t>
  </si>
  <si>
    <t>BT Conferencing</t>
  </si>
  <si>
    <t>CPC-0001654</t>
  </si>
  <si>
    <t xml:space="preserve">Service </t>
  </si>
  <si>
    <t xml:space="preserve">IntaForensics Ltd
9 The Courtyard
Eliot Business Park
Goldsmith Way
Nuneaton
CV10 7RJ
</t>
  </si>
  <si>
    <t>CPC-0001780</t>
  </si>
  <si>
    <t>Avatu Ltd
Unit E2 Summersley Road
Princes Risborough
Buckinghamshire
HP27 9LE</t>
  </si>
  <si>
    <t>CPC-0001299</t>
  </si>
  <si>
    <t>Neology UK Limited (formerly 3M)
6th Floor
Kildare House
Dorset Rise
London
EC4Y 8EN</t>
  </si>
  <si>
    <t>CPC-0000610</t>
  </si>
  <si>
    <t>Force Information Systems</t>
  </si>
  <si>
    <t>CPC-0001669</t>
  </si>
  <si>
    <t xml:space="preserve">ABM
BELL HOUSE
NOTTINGHAM SCIENCE &amp; TECHNOLOGY PARK
NOTTINGHAM, NOTTINGHAMSHIRE NG7 2RL
</t>
  </si>
  <si>
    <t>CPC-0001016</t>
  </si>
  <si>
    <t>DX Network Services, 
Oak House, 
Woodlands Business Park, 
Linford Wood West, 
Milton Keynes, MK14 6EY</t>
  </si>
  <si>
    <t>CPC-0000549</t>
  </si>
  <si>
    <t>01/04/2018 - £17,930.63
01/04/2019 - £18,827.16
01/04/2020 - £19,768.52
01/04/2021 - £20,756.94</t>
  </si>
  <si>
    <t>Police ICT / IBM, 
Po Box 41, 
North Harbour, 
Portsmouth, 
Hampshire, 
PO63AU
(Police ICT)</t>
  </si>
  <si>
    <t>CPC-0001419</t>
  </si>
  <si>
    <t>3 + 1 yrs</t>
  </si>
  <si>
    <t>Rentokil Initial PLC
2 City Place
 Beehive Ring Road
 Gatwick Airport
 West Sussex
 RH6 0HA</t>
  </si>
  <si>
    <t>CPC-0000863</t>
  </si>
  <si>
    <t>ABM United Kingdom Ltd, 
Peterbridge House, 
Northampton</t>
  </si>
  <si>
    <t>CPC-0001089</t>
  </si>
  <si>
    <t>5 + 2 years</t>
  </si>
  <si>
    <t>Home Office, 
Ground Floor
 2 Marsham Street
 London
 SW1P 4DF</t>
  </si>
  <si>
    <t>CPC-0001034</t>
  </si>
  <si>
    <t>Cleartone Telecoms PLC, 
Pontyfelin Ind Estate, 
New Inn, 
Pontypool, 
South Wales, NP4 0DQ</t>
  </si>
  <si>
    <t>CPC-0001344</t>
  </si>
  <si>
    <t>£2500 per annum</t>
  </si>
  <si>
    <t>60 months</t>
  </si>
  <si>
    <t>Graham Charlton Motorcycles 
21 Portrack Lane
 Stockton on Tees TS18 2HP</t>
  </si>
  <si>
    <t>CPC-0001173</t>
  </si>
  <si>
    <t>PNLD
Ploughland House
62 George Street
Wakefield
West Yorkshire
WF1 1DL</t>
  </si>
  <si>
    <t>CPC-0001327</t>
  </si>
  <si>
    <t>NPIA/Home Office</t>
  </si>
  <si>
    <t>Home Office</t>
  </si>
  <si>
    <t>CPC-0001575</t>
  </si>
  <si>
    <t>Yr 1 - £53,917.13
Yr 2 - £46,604.63
Yr 3 - £46,604.63
Total £147,126.39</t>
  </si>
  <si>
    <t>1+1+1 years</t>
  </si>
  <si>
    <t>Vodafone Ltd</t>
  </si>
  <si>
    <t>CPC-0001702</t>
  </si>
  <si>
    <t>CPC-0000950</t>
  </si>
  <si>
    <t>Fleet and Esates &amp; Facilities</t>
  </si>
  <si>
    <t>Safe &amp; Sure Ltd 
Unit 2 Mill Lane
Langley Moor Ind Estate 
Langley Moor
Durham   DH7 8HE</t>
  </si>
  <si>
    <t>CPC-0001229</t>
  </si>
  <si>
    <t>Cubic Transportation Systems Ltd
AFC House
Honeycrock Lane
Salfords
Redhill
RH1 5LA</t>
  </si>
  <si>
    <t>CPC-0000977</t>
  </si>
  <si>
    <t xml:space="preserve">£12000 - £15000 </t>
  </si>
  <si>
    <t>Shred It  
Unit 1 Octavian Way, 
Team Valley,
Gateshead, 
NE11 0HZ</t>
  </si>
  <si>
    <t>CPC-0001208</t>
  </si>
  <si>
    <t>Northgate Public Services (UK) Ltd, 
Peoplebuilding 2, 
Peoplebuilding Estate, 
Maylands Avenue, 
Hemel Hempstead, 
Hertfordshire, 
HP2 4NW</t>
  </si>
  <si>
    <t>CPC-0001310</t>
  </si>
  <si>
    <t>See email in file from Home Office</t>
  </si>
  <si>
    <t>Atos IT Services UK
Second Floor, Mid City Place
71 High Holborn
London WC1V6EA</t>
  </si>
  <si>
    <t>CPC-0001531</t>
  </si>
  <si>
    <t>2+1+1+1</t>
  </si>
  <si>
    <t>Safe In Tees Valley
Corvette House
Falcon Court
Stockton
TS18 3TX</t>
  </si>
  <si>
    <t>CPC-0001641</t>
  </si>
  <si>
    <t>CPC-0001429</t>
  </si>
  <si>
    <t>5 (1+1+1+1+1)</t>
  </si>
  <si>
    <t xml:space="preserve">Geoff Smith Associates
Unit 5 Cartwright Court
Cartwright Way
Bardon Hill
Coalville 
Leicestershire LE67 1UE
</t>
  </si>
  <si>
    <t>CPC-0001867</t>
  </si>
  <si>
    <t>RJL Consultancy Services</t>
  </si>
  <si>
    <t>CPC-0001705</t>
  </si>
  <si>
    <t>9.5 months +12+12</t>
  </si>
  <si>
    <t>Route 2 My Sisters Place</t>
  </si>
  <si>
    <t>CPC-0001606</t>
  </si>
  <si>
    <t xml:space="preserve">MITIE Cleaning &amp; Environmental Services 
Sextant House  
Tyne Dock
South Shields </t>
  </si>
  <si>
    <t>CPC-0001796</t>
  </si>
  <si>
    <t>3 + 1 + 1 years</t>
  </si>
  <si>
    <t>Biffa Waste Services Ltd
Aaron House
Potter Street
Wallsend
Newcastle
NE28 6UE</t>
  </si>
  <si>
    <t>CPC-0001666</t>
  </si>
  <si>
    <t>CPC-0001843</t>
  </si>
  <si>
    <t xml:space="preserve">£58,184.00 over 2 years </t>
  </si>
  <si>
    <t>Details not to be given out - to protect the supplier as they are housing Police Dogs on their premises.
Contact Gill Elgie</t>
  </si>
  <si>
    <t>CPC-0001768</t>
  </si>
  <si>
    <t>Suez Recycling &amp; Recovery UK Ltd
Suez House
Grenfell Road
Maidenhead
Berkshire
SL6 1ES</t>
  </si>
  <si>
    <t>CPC-0001783</t>
  </si>
  <si>
    <t xml:space="preserve">3 years </t>
  </si>
  <si>
    <t>National Westminster Bank PLC,                           Commercial &amp; Private Banking RBS
3rd Floor
2 Whitehall Quay
Leeds
LS1 4HR</t>
  </si>
  <si>
    <t>CPC-0001955</t>
  </si>
  <si>
    <t>Treble 5 Treble 1 Ltd</t>
  </si>
  <si>
    <t>CPC-0001672</t>
  </si>
  <si>
    <t>1+1</t>
  </si>
  <si>
    <t>Robin Brierely Consulting
Bryn, Cadwrfa
Market Square, Montgomery
Powys
SY15 6PA</t>
  </si>
  <si>
    <t>CPC-0001830</t>
  </si>
  <si>
    <t>Dell Corporation Ltd
Dell House 
The Boulevard, 
Cain Road, 
Bracknell, 
Berkshire, 
RG12 1LF</t>
  </si>
  <si>
    <t>CPC-0001788</t>
  </si>
  <si>
    <t xml:space="preserve">Year 1 - £24,125.44
Year 2 - £24,848.99
Year 3 - £25,594.00
</t>
  </si>
  <si>
    <t>CPC-0001791</t>
  </si>
  <si>
    <t>3 + 1 years</t>
  </si>
  <si>
    <t>Abbott Toxicology Ltd 
(previously Alere Toxicology Plc)
92 Park Drive
Milton Park
Abingdon
Oxfordshire
OX14 4RY</t>
  </si>
  <si>
    <t>CPC-0000596</t>
  </si>
  <si>
    <t>Intergraph Public Safety (UK) Ltd.</t>
  </si>
  <si>
    <t>CPC-0001969</t>
  </si>
  <si>
    <t>9 Months with option to extend for 3 months</t>
  </si>
  <si>
    <t>Catherine Easton</t>
  </si>
  <si>
    <t>CPC-0000602</t>
  </si>
  <si>
    <t xml:space="preserve">3 years (Exemption) </t>
  </si>
  <si>
    <t>Redwood Technologies Ltd (previously Weston Digital Technologies Ltd)
Radius Court
Eastern Road
Bracknell
Berkshire
RG12 2UP</t>
  </si>
  <si>
    <t>CPC-0001601</t>
  </si>
  <si>
    <t>Crown Pet Foods Ltd
Oak Tree Meadowns
Blackworthy Road
Castle Cary
Somerset
BA7 7PH</t>
  </si>
  <si>
    <t>CPC-0001801</t>
  </si>
  <si>
    <t>2 Years</t>
  </si>
  <si>
    <t>NDI Tech
NDI House
11 Alvaston Business Park
Nantwich
Cheshire
CW5 6PF</t>
  </si>
  <si>
    <t>CPC-0001785</t>
  </si>
  <si>
    <t>The ATACC Group Ltd
Unit 2/2A Lostock House
Lancashire Business Park
Leyland
Lancashire
PR26 6TZ</t>
  </si>
  <si>
    <t>CPC-0001640</t>
  </si>
  <si>
    <t>Year 1 - £54,999.00
Year 2 - £27,499.50
Year 3 - £27,499.50
Year 4 - £27,499.50</t>
  </si>
  <si>
    <t>Corporate IT Systems Ltd (CITSL)
38 Ashley Road
Parkstone
Poole
Dorset
BH14 9BN</t>
  </si>
  <si>
    <t>CPC-0001668</t>
  </si>
  <si>
    <t>1+1+1+1+1 years</t>
  </si>
  <si>
    <t xml:space="preserve">Kinesense Ltd
79 Merrion Square
Dublin 2
Ireland </t>
  </si>
  <si>
    <t>CPC-0001975</t>
  </si>
  <si>
    <t>Crime Investigation</t>
  </si>
  <si>
    <t>$8650.00</t>
  </si>
  <si>
    <t>$8650</t>
  </si>
  <si>
    <t>Berla
445 Defense Highway
Suite M
Annapolis
Maryland 214401
United Staes of America</t>
  </si>
  <si>
    <t>CPC-0001886</t>
  </si>
  <si>
    <t>CPC-0001418</t>
  </si>
  <si>
    <t>3 + 2</t>
  </si>
  <si>
    <t>Visav, 
Sherwood Business Centre, 
616a-618a Mansfield Road, 
Sherwood, 
Nottingham, NG52GA</t>
  </si>
  <si>
    <t>CPC-0001376</t>
  </si>
  <si>
    <t>Simunix Ltd
IT Centre
York Science Park
York
YO10 5DG</t>
  </si>
  <si>
    <t>CPC-0001451</t>
  </si>
  <si>
    <t>Contract Data Search Group Ltd
Eccles House
Eccles Lane
Hope Valley
S33 6RW</t>
  </si>
  <si>
    <t>CPC-0001928</t>
  </si>
  <si>
    <t>Scenesafe</t>
  </si>
  <si>
    <t>CPC-0001885</t>
  </si>
  <si>
    <t>CPC-0001617</t>
  </si>
  <si>
    <t>Boing Rapid Secure Ltd
Manor Court Chambers
Townsend drive
Nuneaton
Warwickshire  Cv11 6RU</t>
  </si>
  <si>
    <t>CPC-0001589</t>
  </si>
  <si>
    <t>Mitie 
Care and Custody (Health) Limited
Level 12, The Shard, 32 London Bridge Street, London, England SE1 9SG</t>
  </si>
  <si>
    <t>CPC-0001588</t>
  </si>
  <si>
    <t>Mitie 
Care and Custody Limited
Level 12, The Shard, 32 London Bridge Street, London, England SE1 9SG</t>
  </si>
  <si>
    <t>CPC-0001759</t>
  </si>
  <si>
    <t>WPC Software Limited
Apex House
Kingsfield Lane
Longwell Green
Bristol
BS30 6DL</t>
  </si>
  <si>
    <t>CPC-0001907</t>
  </si>
  <si>
    <t>CPC-0001692</t>
  </si>
  <si>
    <t>Rowland Cooper t/a Gareth Dance</t>
  </si>
  <si>
    <t>CPC-0001620</t>
  </si>
  <si>
    <t>APD Communications/Northgate (Now NEC)</t>
  </si>
  <si>
    <t>CPC-0001580</t>
  </si>
  <si>
    <t>CPC-0000604</t>
  </si>
  <si>
    <t>PINEWOOD TECHNOLOGIES PLC
1310 Solihull Parkway
Birmingham Business Park
Birmingham
B37 7YB</t>
  </si>
  <si>
    <t>CPC-0001800</t>
  </si>
  <si>
    <t>3+1</t>
  </si>
  <si>
    <t>Chorus</t>
  </si>
  <si>
    <t>CPC-0001802</t>
  </si>
  <si>
    <t>Idea Drop Ltd, Block A, 501, 100 Drummond Road, London</t>
  </si>
  <si>
    <t>CPC-0001728</t>
  </si>
  <si>
    <t>Alliance Psychological Services Ltd   
 24 Yarm Road
Stockton on Tees
TS18 3NA</t>
  </si>
  <si>
    <t>CPC-0001626</t>
  </si>
  <si>
    <t>£182,035
£77,497.84</t>
  </si>
  <si>
    <t>Insight
SCC</t>
  </si>
  <si>
    <t>CPC-0001733</t>
  </si>
  <si>
    <t>CPC-0001821</t>
  </si>
  <si>
    <t>CPC-0001834</t>
  </si>
  <si>
    <t>Duradiamond Heathcare Ltd 
Tribune House
Bell Lane
Uckfield
Sussex
TN22 1QL</t>
  </si>
  <si>
    <t>CPC-0001922</t>
  </si>
  <si>
    <t>Hi-Tec Europe - £17,635.00
Altberg - £11,655.00</t>
  </si>
  <si>
    <t>2+3 yrs</t>
  </si>
  <si>
    <t>General Duty Boots - Hi-Tec Europe
Specialist Boots - Altberg</t>
  </si>
  <si>
    <t>CPC-0001703</t>
  </si>
  <si>
    <t>Absass Ltd
83 Benshaw Road
Darlington 
DL13DF</t>
  </si>
  <si>
    <t>CPC-0001714</t>
  </si>
  <si>
    <t>Coolbreeze FM Ltd
Unit A1, Eleventh Ave,
Team Valley Trading Est,
Tyne &amp; Wear, 
NE11 0NJ</t>
  </si>
  <si>
    <t>CPC-0001734</t>
  </si>
  <si>
    <t>IntraHealth Ltd
1st Floor
William Brown Centre
Manor Way
Peterlee
Co Durham
SR8 5TW</t>
  </si>
  <si>
    <t>CPC-0001715</t>
  </si>
  <si>
    <t>Pickfords Move Management Ltd, 
Whitley Road, 
Longbenton, 
Newcastle upon Tyne 
NE12 9SW</t>
  </si>
  <si>
    <t>CPC-0001510</t>
  </si>
  <si>
    <t>IKEN</t>
  </si>
  <si>
    <t>CPC-0001920</t>
  </si>
  <si>
    <t>2+1</t>
  </si>
  <si>
    <t>Protean Solutions Ltd</t>
  </si>
  <si>
    <t>CPC-0001596</t>
  </si>
  <si>
    <t>Avison Young
City Point
29 Kings Street
Leeds
LS1 2HL</t>
  </si>
  <si>
    <t>CPC-0001097</t>
  </si>
  <si>
    <t>15 years</t>
  </si>
  <si>
    <t>Airwave Solutions Limited
 (Formerly BT PLC)
Charter Court
50 Windsor Road
Slough
Bekshire
SL1 2EJ</t>
  </si>
  <si>
    <t>CPC-0001662</t>
  </si>
  <si>
    <t xml:space="preserve">SCC 
 James House
 Warwick Road 
Sparkhill
Birmingham
B11 2LE          </t>
  </si>
  <si>
    <t>CPC-0001553</t>
  </si>
  <si>
    <t>Construction</t>
  </si>
  <si>
    <t>n/A</t>
  </si>
  <si>
    <t>5 years from installation</t>
  </si>
  <si>
    <t>Site one Ltd, 
Fern Barn, 
Fern Lane, 
Haddenham, 
Bucks, 
HP17 8EL</t>
  </si>
  <si>
    <t>CPC-0001719</t>
  </si>
  <si>
    <t>4 Years</t>
  </si>
  <si>
    <t>Ballyclare Ltd</t>
  </si>
  <si>
    <t>BT &amp; Unify (Now ATOS)</t>
  </si>
  <si>
    <t>CPC-0001846</t>
  </si>
  <si>
    <t>3 +1</t>
  </si>
  <si>
    <t>MTI Technology Ltd
Saltire Court
Castle Terrace
Edinburgh
EH1 2EG</t>
  </si>
  <si>
    <t>CPC-0001628</t>
  </si>
  <si>
    <t>2 +1 +1 years</t>
  </si>
  <si>
    <t>Axon Public Safety UK Ltd 
2C Riley Close
Daventry
NN11 8QT</t>
  </si>
  <si>
    <t>CPC-0001199</t>
  </si>
  <si>
    <t>Saadian Technology Ltd, 
14 Clanwilliam Square, 
Dublin</t>
  </si>
  <si>
    <t>CPC-0001738</t>
  </si>
  <si>
    <t>Utilities</t>
  </si>
  <si>
    <t>4 + 2 years</t>
  </si>
  <si>
    <t>EDF Energy Customers Ltd</t>
  </si>
  <si>
    <t>CPC0001480</t>
  </si>
  <si>
    <t>CPC-0001839</t>
  </si>
  <si>
    <t>RSM Risk Assurance Services</t>
  </si>
  <si>
    <t>CPC-0001671</t>
  </si>
  <si>
    <t>Netcall</t>
  </si>
  <si>
    <t>CPC-0001831</t>
  </si>
  <si>
    <t>3 years 
Optional 2 year extension</t>
  </si>
  <si>
    <t>Corona Energy Retail 4 Ltd</t>
  </si>
  <si>
    <t>CPC-0001841</t>
  </si>
  <si>
    <t>Anglian Water Business (National) Ltd (Trading as WAVE)
Northumbria House
Pity Me
Durham
DH1 5FJ</t>
  </si>
  <si>
    <t>CPC-0001926</t>
  </si>
  <si>
    <t>Arch North East</t>
  </si>
  <si>
    <t>CPC-0001784</t>
  </si>
  <si>
    <t>All Star Business Solutions
PO Box1463
Windmill Hill Business Park 
Whitehill Way
 Swindon
SN5 0PS</t>
  </si>
  <si>
    <t>CPC-0001863</t>
  </si>
  <si>
    <t>BT PLC  
81 Newgate Street  
London
EC14 7AJ</t>
  </si>
  <si>
    <t>CPC-0001697</t>
  </si>
  <si>
    <t>RMP and Maven</t>
  </si>
  <si>
    <t>CPC-0001681</t>
  </si>
  <si>
    <t>Scot Group T/A Thrifty Car &amp; Van Rental
Scot House
Matford Park Road
Marsh Barton Trading Estate
Exeter
EX2 8AW</t>
  </si>
  <si>
    <t>CPC-0001709</t>
  </si>
  <si>
    <t>EE</t>
  </si>
  <si>
    <t>CPC-0001826 - Lot 2</t>
  </si>
  <si>
    <t>Boxxe Ltd (formerly Software Box Ltd)/David Horn</t>
  </si>
  <si>
    <t>CPC-0001826 - Lot 3</t>
  </si>
  <si>
    <t>SCC</t>
  </si>
  <si>
    <t>CPC-0001826 - Lot 1</t>
  </si>
  <si>
    <t>European Electronique/Motorola</t>
  </si>
  <si>
    <t>CPC-0001818</t>
  </si>
  <si>
    <t xml:space="preserve">Bidfood
814 Leigh Road
Slough
SL1 4BD
</t>
  </si>
  <si>
    <t>CPC-0001887</t>
  </si>
  <si>
    <t>Yr 1 £10,287.40
Yr 2 £10,287.40
Yr 3 £10,287.40</t>
  </si>
  <si>
    <t>ADT Fire &amp; Security plc
Security House
Hanworth Road
Sunbury on Thames
Middlesex
TW16 5DB</t>
  </si>
  <si>
    <t>CPC-0001913</t>
  </si>
  <si>
    <t>Yr 1 - £36,715.20
Yr 2 - £37,817.10
Yr 3 - £38,951.59</t>
  </si>
  <si>
    <t>J H Mechanical Services Ltd
Unit3, Douglas Close
Preston Farm Business Park
Stockton on Tees
TS18 3SB</t>
  </si>
  <si>
    <t>CPC-0001914</t>
  </si>
  <si>
    <t>Yr 1 - £64,963.52
Yr 2 - £65,528.94
Yr 3 - £71,774.04</t>
  </si>
  <si>
    <t>HVE Services Ltd
Cowpen Lane Depot
Billingham
Stockton on Tees
TS23 4DD</t>
  </si>
  <si>
    <t>CPC-0001717</t>
  </si>
  <si>
    <t>FP Mailing South Ltd
3 North Star Boulevard
Greenhithe
Kent
DA9 9UG</t>
  </si>
  <si>
    <t>CPC-0001904</t>
  </si>
  <si>
    <t>CPC-0001840</t>
  </si>
  <si>
    <t>41 months</t>
  </si>
  <si>
    <t>Yaffy
7 Cambusland Road
Cambuslang Investment Park
Glasgow
G32 8NB</t>
  </si>
  <si>
    <t>CPC-0001799</t>
  </si>
  <si>
    <t>Click Travel
Alpha Tower
Suffolk Street
Queensway
Birmingham
B1 1TT</t>
  </si>
  <si>
    <t>CPC-0001723</t>
  </si>
  <si>
    <t>5+5</t>
  </si>
  <si>
    <t>Wel Medical Ltd, 
12 Fratton Road, 
Portsmouth, 
Hants, PO1 5BX</t>
  </si>
  <si>
    <t>CPC-0001855</t>
  </si>
  <si>
    <t>£85,688
plaus £17,688 annually</t>
  </si>
  <si>
    <t>1 year
plus 3 annual Licence payments</t>
  </si>
  <si>
    <t>CPC-0001888</t>
  </si>
  <si>
    <t>CPC-0001392</t>
  </si>
  <si>
    <t>Eurofins Forencis Services Ltd (formerly LGC)
154 Business Park
Valiant Way
Wolverhampton
WV9 5GB</t>
  </si>
  <si>
    <t>CPC-0001906</t>
  </si>
  <si>
    <t>Quadient UK Limited
3rd Floor Press Centre
Here East
14 E Bay Lane
London
E15 2GW</t>
  </si>
  <si>
    <t>CPC-0000823</t>
  </si>
  <si>
    <t>Unisys, 
ENIGMA
Wavendon Business Park
Milton Keynes
MK17 8LX</t>
  </si>
  <si>
    <t>CPC-0001880</t>
  </si>
  <si>
    <t>£52,072.20
Initial Roll out</t>
  </si>
  <si>
    <t xml:space="preserve">ad-hoc replenishment only </t>
  </si>
  <si>
    <t>3 yrs 3 months</t>
  </si>
  <si>
    <t xml:space="preserve">SBI Tac Pro Ltd
PO Box 4132
High Street
Malmesbury
Wiltshire
SN16 1AP </t>
  </si>
  <si>
    <t>CPC-0001750</t>
  </si>
  <si>
    <t>43 months</t>
  </si>
  <si>
    <t>University of Teesside</t>
  </si>
  <si>
    <t>CPC-0001858</t>
  </si>
  <si>
    <t xml:space="preserve">SOPRA STERIA LIMITED
CHERRY TREES LANE
HEMEL HEMPSTEAD
HERTFORDSHIRE
HP2 7AH </t>
  </si>
  <si>
    <t>CPC-0001881</t>
  </si>
  <si>
    <t>Process Evolution</t>
  </si>
  <si>
    <t>CPC-0001925</t>
  </si>
  <si>
    <t>Year 1 - £20,271.46
Year 2 - £4,459.04
Year 3 - £4,459.04</t>
  </si>
  <si>
    <t xml:space="preserve">Insight Direct UK Ltd (3rd Party reseller)
Goods supplied by Axon </t>
  </si>
  <si>
    <t>CPC-0001847</t>
  </si>
  <si>
    <t>Lot 1 &amp; 2 - Charles Fellows Supplier Ltd
Unit 1
Lanesford Industrial Estate
Ham Lane
Kingswinford
DY6 7JU
Lot 3 - Fast Engineering 
5 Windmill Court
Antrim
BT41 2TX</t>
  </si>
  <si>
    <t>CPC-0001835</t>
  </si>
  <si>
    <t>National Windscreens
Silica House
Galena Close
Tamworth
Staffordshire
B77 4AS</t>
  </si>
  <si>
    <t>CPC-0001854</t>
  </si>
  <si>
    <t>4 + 1</t>
  </si>
  <si>
    <t>Mixd
Platform
New Station Street
Leeds
LS1 4JB</t>
  </si>
  <si>
    <t>CPC-0001958</t>
  </si>
  <si>
    <t>Bluelight Commercial</t>
  </si>
  <si>
    <t>CPC-0001629</t>
  </si>
  <si>
    <t>Kier Business Services Ltd
Kier Pensions Unit
PO Box 485 
Middlesbrough
TS1 9EE</t>
  </si>
  <si>
    <t>CPC-0001769</t>
  </si>
  <si>
    <t>5 Yeaes</t>
  </si>
  <si>
    <t>Niche Technology Ltd,  
10 Evolution, 
Wynyard Park, 
Wynyard, TS22 5TB</t>
  </si>
  <si>
    <t>CPC-0001968</t>
  </si>
  <si>
    <t xml:space="preserve">Cooneen Defence Ltd
23 Cooneen Road
Fivemiletown
County BT75 0NE
</t>
  </si>
  <si>
    <t>CPC-0001980</t>
  </si>
  <si>
    <t>£9,017.00
£12,103.09</t>
  </si>
  <si>
    <t>3 years maintenance</t>
  </si>
  <si>
    <t>Tiger Communications Ltd
77-79 Christchurch Road
Ringwood
Hampshire 
BH24 1DH</t>
  </si>
  <si>
    <t>CPC-000 1954</t>
  </si>
  <si>
    <t>3 years support and maintenance</t>
  </si>
  <si>
    <t>CPC-0001963</t>
  </si>
  <si>
    <t>£80,000 income generation to CPA (referral fees)</t>
  </si>
  <si>
    <t>AA Business Services 
Fanum House
Basingstoke
Hampshire R821 4GA</t>
  </si>
  <si>
    <t>CPC-0001883</t>
  </si>
  <si>
    <t>Jacqui Paterson Veterinary Surgery
4-6 Lyttleton Drive
Hartburn
Stockton on Tees
TS18 5AW</t>
  </si>
  <si>
    <t>CPC-0001960</t>
  </si>
  <si>
    <t>S22a - National (Devon and Cornwall Lead)</t>
  </si>
  <si>
    <t>CPC-0001959</t>
  </si>
  <si>
    <t>S22a Regional West Yorkshre</t>
  </si>
  <si>
    <t>CPC-0000936</t>
  </si>
  <si>
    <t xml:space="preserve">5 years </t>
  </si>
  <si>
    <t>CPC-0001909</t>
  </si>
  <si>
    <t>Machines - £154,415.60
Server - £5,911.80</t>
  </si>
  <si>
    <t>Machines - £30,883.12
Server - £1,182.36</t>
  </si>
  <si>
    <t>Xerox (UK) Ltd
Building 4
Uxbridge Business Park
Sanderson Road 
Uxbridge
Middlesex
 UB8 1DH</t>
  </si>
  <si>
    <t>CPC-0001881a</t>
  </si>
  <si>
    <t>Access Intelligence Media and Communications Limited (Vuelio)
79 Hatton Gardens
London
EC1N 8JR</t>
  </si>
  <si>
    <t>CPC-0001471</t>
  </si>
  <si>
    <t>Restore PLC
Unit 1 Redhill Distribution Centre , 
Salbrook Road, 
Salfords,  
Redhill, 
 Surrey  RH1 5DY</t>
  </si>
  <si>
    <t>CPC-0001884</t>
  </si>
  <si>
    <t>PFI</t>
  </si>
  <si>
    <t>CPC-0000577</t>
  </si>
  <si>
    <t>25 years</t>
  </si>
  <si>
    <t>John Laing
C/O Services Support (Cleveland) Ltd
Forth Valley Royal Hospital
Corporate Offices
Stirling Road, Larbert, FK5 4WR</t>
  </si>
  <si>
    <t>CPC-0001957</t>
  </si>
  <si>
    <t xml:space="preserve">
DETAILS OF SUPPLIER MUST NOT BE DISCLOSED/RELEASED</t>
  </si>
  <si>
    <t>CPC-0001775</t>
  </si>
  <si>
    <t>N/A (Annual Return)</t>
  </si>
  <si>
    <t>5 + 2 Years</t>
  </si>
  <si>
    <t>Hartlepool Borough Council, 
Civic Centre, 
Victoria Road, 
Hartlepool, 
TS24 8AY</t>
  </si>
  <si>
    <t>CPC-0001290</t>
  </si>
  <si>
    <t>20 years</t>
  </si>
  <si>
    <t>Ettrick Limited, 
The Original Bakehouse, 
Oak Mews, 
La Route de Beaumont, 
St Peter, 
Jersey, JE3 7BQ</t>
  </si>
  <si>
    <t>CPC-0001682</t>
  </si>
  <si>
    <t>10 years</t>
  </si>
  <si>
    <t>NORTHUMBRIAN WATER LIMITED 
Northumbria House, 
Abbey Road, 
Pity Me, 
Durham 
 DH1  5FS</t>
  </si>
  <si>
    <t>CPC-0000965</t>
  </si>
  <si>
    <t>Life</t>
  </si>
  <si>
    <t>BCD Underwriting Agency
Essex House
141 Kings Road
Brentwood
Essex
CM14 4DR</t>
  </si>
  <si>
    <t>CPC-0000693</t>
  </si>
  <si>
    <t>Cleveland FM Service Limited
C/O MAMG LIMITED,  
1 GRESHAM STREET
LONDON EC2V 7BX</t>
  </si>
  <si>
    <t>CPC-0000948</t>
  </si>
  <si>
    <t xml:space="preserve">£2,896.33 per quarter paid quarterly in advance on the following quarter days:-
30th June
30th September
31st December
31st March
York Diocesan Board of Finance:-
£579.27 per quarter paid quarterly in advance on quarter days as per above.
</t>
  </si>
  <si>
    <t>60 years</t>
  </si>
  <si>
    <t>Diocese of York
Diocese of Middlesbrough
Middlesbrough Council
One North East</t>
  </si>
  <si>
    <t>CPC-0001809</t>
  </si>
  <si>
    <t>A J Engineering Services Ltd
Unit 12 Clayton Court
The City Works
Openshaw
Manchester
M11 2NB</t>
  </si>
  <si>
    <t>01//04/2022</t>
  </si>
  <si>
    <t>CPC-0001656</t>
  </si>
  <si>
    <t>1 Years</t>
  </si>
  <si>
    <t xml:space="preserve">SCC 
 James House
 Warwick Road 
 Sparkhill
Birmingham
B11 2LE          </t>
  </si>
  <si>
    <t>0705/2020</t>
  </si>
  <si>
    <t>CPC-0001747</t>
  </si>
  <si>
    <t>Year 1 - £44,158.67
Years 2 - 4 £27,369.67</t>
  </si>
  <si>
    <t>Specialist Computer Centre (SCC)
International HQ
James House
Warwick Road
Tyseley
Birmingham
B11 2LE</t>
  </si>
  <si>
    <t>11/02/2022
To raise annual PO</t>
  </si>
  <si>
    <t>CPC-0001652</t>
  </si>
  <si>
    <t>3 years
2 x 1 year extensions</t>
  </si>
  <si>
    <t>Gresham Office Furniture Ltd
Platinum Park
Lynstock Way
Horwich
Bolton
BL6 4SA</t>
  </si>
  <si>
    <t>30/06/2021
01/06/2023</t>
  </si>
  <si>
    <t>CPC-0001677</t>
  </si>
  <si>
    <t>CPC-0001868</t>
  </si>
  <si>
    <t>14 days</t>
  </si>
  <si>
    <t>Completion of Project</t>
  </si>
  <si>
    <t>CPC-0001215</t>
  </si>
  <si>
    <t xml:space="preserve">Cleveland &amp; Durham Police </t>
  </si>
  <si>
    <t>CPC-0001976</t>
  </si>
  <si>
    <t>Installation £16,700.00
Monthly Annual Rental £18,336</t>
  </si>
  <si>
    <t>12 monthly</t>
  </si>
  <si>
    <t>VODAFONE LTD, 
PO BOX 6012, 
NEWBURY, 
BERKSHIRE. 
RG14 2ZJ</t>
  </si>
  <si>
    <t>CPC-0001984</t>
  </si>
  <si>
    <t>Pay as you go</t>
  </si>
  <si>
    <t>Socotec UK Ltd
Socotec House
Bretby Business Park
Ashby Road
Burton Upon Trent
DE15 0YZ</t>
  </si>
  <si>
    <t>31/08/20222</t>
  </si>
  <si>
    <t>CPC-0001979</t>
  </si>
  <si>
    <t xml:space="preserve">2 years </t>
  </si>
  <si>
    <t>Police ICT Company</t>
  </si>
  <si>
    <t>CPC-0001919</t>
  </si>
  <si>
    <t xml:space="preserve"> Ricoh UK Ltd
800 Pavilion Drive
Northampton Business Park
Northampton
NN4 7YE</t>
  </si>
  <si>
    <t>CPC-0001970</t>
  </si>
  <si>
    <t>Laser Tech UK Ltd
Higg's &amp; Sons Solicitors
3 Waterfront Business Park
Brierley Hill
West Midlands
DY5 1LX</t>
  </si>
  <si>
    <t>CPC-0001610</t>
  </si>
  <si>
    <t>CF Motoring Services Ltd
Chain Bridge Road, 
Blaydon, 
Tyne &amp; Wear NE21 5SZ</t>
  </si>
  <si>
    <t>Total £579,394.16</t>
  </si>
  <si>
    <t>CPC-0001853</t>
  </si>
  <si>
    <t>ad-hoc</t>
  </si>
  <si>
    <t>Penna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</si>
</sst>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</cellStyleXfs>
  <cellXfs count="7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14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3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6" fillId="3" borderId="0" xfId="0" applyFont="1" applyFill="1" applyAlignment="1"/>
    <xf numFmtId="0" fontId="5" fillId="3" borderId="0" xfId="0" applyFont="1" applyFill="1" applyAlignment="1"/>
    <xf numFmtId="0" fontId="5" fillId="0" borderId="0" xfId="0" applyFont="1" applyAlignment="1"/>
    <xf numFmtId="0" fontId="4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0" borderId="0" xfId="0" applyFont="1" applyAlignment="1">
      <alignment horizontal="center" vertical="top"/>
    </xf>
    <xf numFmtId="14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/>
    <xf numFmtId="14" fontId="4" fillId="0" borderId="1" xfId="0" applyNumberFormat="1" applyFont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vertical="top"/>
    </xf>
    <xf numFmtId="0" fontId="10" fillId="0" borderId="0" xfId="0" applyFont="1" applyAlignment="1"/>
    <xf numFmtId="0" fontId="0" fillId="0" borderId="0" xfId="0" applyAlignment="1"/>
    <xf numFmtId="14" fontId="4" fillId="3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/>
    <xf numFmtId="0" fontId="4" fillId="0" borderId="0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6" fillId="0" borderId="1" xfId="2" applyFont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17" fontId="6" fillId="3" borderId="2" xfId="0" applyNumberFormat="1" applyFont="1" applyFill="1" applyBorder="1" applyAlignment="1">
      <alignment horizontal="center" vertical="center"/>
    </xf>
    <xf numFmtId="0" fontId="0" fillId="3" borderId="0" xfId="0" applyFill="1" applyAlignmen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19"/>
  <sheetViews>
    <sheetView tabSelected="1" topLeftCell="D1" workbookViewId="0">
      <selection activeCell="E3" sqref="E3"/>
    </sheetView>
  </sheetViews>
  <sheetFormatPr defaultColWidth="8.7109375" defaultRowHeight="15" x14ac:dyDescent="0.25"/>
  <cols>
    <col min="1" max="1" width="16.5703125" style="59" bestFit="1" customWidth="1"/>
    <col min="2" max="2" width="21.85546875" style="59" bestFit="1" customWidth="1"/>
    <col min="3" max="3" width="19.28515625" style="70" bestFit="1" customWidth="1"/>
    <col min="4" max="4" width="19.140625" style="70" bestFit="1" customWidth="1"/>
    <col min="5" max="5" width="34.5703125" style="59" bestFit="1" customWidth="1"/>
    <col min="6" max="6" width="55.140625" style="70" bestFit="1" customWidth="1"/>
    <col min="7" max="7" width="24.7109375" style="77" bestFit="1" customWidth="1"/>
    <col min="8" max="16384" width="8.7109375" style="59"/>
  </cols>
  <sheetData>
    <row r="1" spans="1:249" s="6" customFormat="1" ht="55.5" customHeight="1" x14ac:dyDescent="0.25">
      <c r="A1" s="32" t="s">
        <v>0</v>
      </c>
      <c r="B1" s="33" t="s">
        <v>1</v>
      </c>
      <c r="C1" s="2" t="s">
        <v>2</v>
      </c>
      <c r="D1" s="2" t="s">
        <v>3</v>
      </c>
      <c r="E1" s="33" t="s">
        <v>4</v>
      </c>
      <c r="F1" s="1" t="s">
        <v>5</v>
      </c>
      <c r="G1" s="34" t="s">
        <v>6</v>
      </c>
    </row>
    <row r="2" spans="1:249" s="39" customFormat="1" ht="76.5" customHeight="1" x14ac:dyDescent="0.2">
      <c r="A2" s="27" t="s">
        <v>224</v>
      </c>
      <c r="B2" s="13" t="s">
        <v>7</v>
      </c>
      <c r="C2" s="4">
        <v>10000</v>
      </c>
      <c r="D2" s="4" t="s">
        <v>225</v>
      </c>
      <c r="E2" s="13" t="s">
        <v>226</v>
      </c>
      <c r="F2" s="3" t="s">
        <v>227</v>
      </c>
      <c r="G2" s="36">
        <v>44651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1:249" s="6" customFormat="1" ht="73.5" customHeight="1" x14ac:dyDescent="0.25">
      <c r="A3" s="27" t="s">
        <v>531</v>
      </c>
      <c r="B3" s="13" t="s">
        <v>167</v>
      </c>
      <c r="C3" s="4">
        <v>10000</v>
      </c>
      <c r="D3" s="4">
        <v>1000</v>
      </c>
      <c r="E3" s="13" t="s">
        <v>532</v>
      </c>
      <c r="F3" s="3" t="s">
        <v>533</v>
      </c>
      <c r="G3" s="36">
        <v>46807</v>
      </c>
      <c r="HN3" s="37"/>
      <c r="HO3" s="37"/>
      <c r="HP3" s="37"/>
      <c r="HQ3" s="37"/>
      <c r="HR3" s="37"/>
      <c r="HS3" s="37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</row>
    <row r="4" spans="1:249" s="39" customFormat="1" ht="76.5" x14ac:dyDescent="0.2">
      <c r="A4" s="28" t="s">
        <v>184</v>
      </c>
      <c r="B4" s="28" t="s">
        <v>11</v>
      </c>
      <c r="C4" s="8">
        <v>10115.23</v>
      </c>
      <c r="D4" s="8">
        <v>10115.23</v>
      </c>
      <c r="E4" s="28" t="s">
        <v>10</v>
      </c>
      <c r="F4" s="7" t="s">
        <v>185</v>
      </c>
      <c r="G4" s="36">
        <v>44619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</row>
    <row r="5" spans="1:249" s="6" customFormat="1" ht="63.75" customHeight="1" x14ac:dyDescent="0.25">
      <c r="A5" s="27" t="s">
        <v>47</v>
      </c>
      <c r="B5" s="13" t="s">
        <v>7</v>
      </c>
      <c r="C5" s="4">
        <v>10732.4</v>
      </c>
      <c r="D5" s="4">
        <v>17740.8</v>
      </c>
      <c r="E5" s="13" t="s">
        <v>26</v>
      </c>
      <c r="F5" s="3" t="s">
        <v>48</v>
      </c>
      <c r="G5" s="36">
        <v>44469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</row>
    <row r="6" spans="1:249" s="37" customFormat="1" ht="63.75" customHeight="1" x14ac:dyDescent="0.25">
      <c r="A6" s="27" t="s">
        <v>457</v>
      </c>
      <c r="B6" s="13" t="s">
        <v>12</v>
      </c>
      <c r="C6" s="15">
        <v>10778</v>
      </c>
      <c r="D6" s="15">
        <v>3592.76</v>
      </c>
      <c r="E6" s="45" t="s">
        <v>168</v>
      </c>
      <c r="F6" s="3" t="s">
        <v>458</v>
      </c>
      <c r="G6" s="36">
        <v>45176</v>
      </c>
      <c r="HN6" s="6"/>
      <c r="HO6" s="6"/>
      <c r="HP6" s="6"/>
      <c r="HQ6" s="6"/>
      <c r="HR6" s="6"/>
      <c r="HS6" s="6"/>
    </row>
    <row r="7" spans="1:249" s="37" customFormat="1" ht="63.75" customHeight="1" x14ac:dyDescent="0.25">
      <c r="A7" s="27" t="s">
        <v>179</v>
      </c>
      <c r="B7" s="13" t="s">
        <v>11</v>
      </c>
      <c r="C7" s="4">
        <v>10948.42</v>
      </c>
      <c r="D7" s="4">
        <v>3649.47</v>
      </c>
      <c r="E7" s="13" t="s">
        <v>116</v>
      </c>
      <c r="F7" s="3" t="s">
        <v>62</v>
      </c>
      <c r="G7" s="36">
        <v>44606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s="6" customFormat="1" ht="124.5" customHeight="1" x14ac:dyDescent="0.25">
      <c r="A8" s="27" t="s">
        <v>319</v>
      </c>
      <c r="B8" s="13" t="s">
        <v>95</v>
      </c>
      <c r="C8" s="4">
        <v>11100</v>
      </c>
      <c r="D8" s="4">
        <v>28000</v>
      </c>
      <c r="E8" s="35" t="s">
        <v>10</v>
      </c>
      <c r="F8" s="17" t="s">
        <v>320</v>
      </c>
      <c r="G8" s="36">
        <v>44742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</row>
    <row r="9" spans="1:249" s="37" customFormat="1" ht="63.75" customHeight="1" x14ac:dyDescent="0.25">
      <c r="A9" s="27" t="s">
        <v>559</v>
      </c>
      <c r="B9" s="13" t="s">
        <v>11</v>
      </c>
      <c r="C9" s="4">
        <v>11900</v>
      </c>
      <c r="D9" s="4">
        <v>11900</v>
      </c>
      <c r="E9" s="13" t="s">
        <v>560</v>
      </c>
      <c r="F9" s="3" t="s">
        <v>143</v>
      </c>
      <c r="G9" s="36" t="s">
        <v>561</v>
      </c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</row>
    <row r="10" spans="1:249" s="37" customFormat="1" ht="79.5" customHeight="1" x14ac:dyDescent="0.2">
      <c r="A10" s="27" t="s">
        <v>228</v>
      </c>
      <c r="B10" s="13" t="s">
        <v>11</v>
      </c>
      <c r="C10" s="4">
        <v>12704.55</v>
      </c>
      <c r="D10" s="4">
        <v>13882.6</v>
      </c>
      <c r="E10" s="13" t="s">
        <v>10</v>
      </c>
      <c r="F10" s="3" t="s">
        <v>229</v>
      </c>
      <c r="G10" s="36">
        <v>44651</v>
      </c>
      <c r="H10" s="38"/>
      <c r="I10" s="61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</row>
    <row r="11" spans="1:249" s="39" customFormat="1" ht="93" customHeight="1" x14ac:dyDescent="0.2">
      <c r="A11" s="28" t="s">
        <v>66</v>
      </c>
      <c r="B11" s="28" t="s">
        <v>7</v>
      </c>
      <c r="C11" s="8">
        <v>13442</v>
      </c>
      <c r="D11" s="8">
        <v>13442.18</v>
      </c>
      <c r="E11" s="28" t="s">
        <v>10</v>
      </c>
      <c r="F11" s="7" t="s">
        <v>67</v>
      </c>
      <c r="G11" s="36">
        <v>44852</v>
      </c>
      <c r="I11" s="62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s="37" customFormat="1" ht="63.75" customHeight="1" x14ac:dyDescent="0.25">
      <c r="A12" s="27" t="s">
        <v>448</v>
      </c>
      <c r="B12" s="13" t="s">
        <v>31</v>
      </c>
      <c r="C12" s="4">
        <v>15000</v>
      </c>
      <c r="D12" s="4">
        <v>1000</v>
      </c>
      <c r="E12" s="13" t="s">
        <v>449</v>
      </c>
      <c r="F12" s="3" t="s">
        <v>450</v>
      </c>
      <c r="G12" s="36">
        <v>45159</v>
      </c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</row>
    <row r="13" spans="1:249" s="6" customFormat="1" ht="63.75" customHeight="1" x14ac:dyDescent="0.2">
      <c r="A13" s="28" t="s">
        <v>170</v>
      </c>
      <c r="B13" s="13" t="s">
        <v>167</v>
      </c>
      <c r="C13" s="4">
        <v>15000</v>
      </c>
      <c r="D13" s="4">
        <v>5000</v>
      </c>
      <c r="E13" s="13" t="s">
        <v>168</v>
      </c>
      <c r="F13" s="3" t="s">
        <v>171</v>
      </c>
      <c r="G13" s="36">
        <v>44592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</row>
    <row r="14" spans="1:249" s="6" customFormat="1" ht="81" customHeight="1" x14ac:dyDescent="0.25">
      <c r="A14" s="27" t="s">
        <v>192</v>
      </c>
      <c r="B14" s="13" t="s">
        <v>7</v>
      </c>
      <c r="C14" s="4">
        <v>15140</v>
      </c>
      <c r="D14" s="4">
        <v>3240</v>
      </c>
      <c r="E14" s="13" t="s">
        <v>180</v>
      </c>
      <c r="F14" s="3" t="s">
        <v>193</v>
      </c>
      <c r="G14" s="36">
        <v>44636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</row>
    <row r="15" spans="1:249" s="37" customFormat="1" ht="61.5" customHeight="1" x14ac:dyDescent="0.2">
      <c r="A15" s="27" t="s">
        <v>209</v>
      </c>
      <c r="B15" s="13" t="s">
        <v>31</v>
      </c>
      <c r="C15" s="4">
        <v>15148.4</v>
      </c>
      <c r="D15" s="4">
        <v>8690.7900000000009</v>
      </c>
      <c r="E15" s="13" t="s">
        <v>10</v>
      </c>
      <c r="F15" s="3" t="s">
        <v>210</v>
      </c>
      <c r="G15" s="36">
        <v>44651</v>
      </c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</row>
    <row r="16" spans="1:249" s="37" customFormat="1" ht="80.25" customHeight="1" x14ac:dyDescent="0.2">
      <c r="A16" s="27" t="s">
        <v>166</v>
      </c>
      <c r="B16" s="13" t="s">
        <v>167</v>
      </c>
      <c r="C16" s="4">
        <v>15535.8</v>
      </c>
      <c r="D16" s="20">
        <v>5178.6000000000004</v>
      </c>
      <c r="E16" s="13" t="s">
        <v>168</v>
      </c>
      <c r="F16" s="3" t="s">
        <v>169</v>
      </c>
      <c r="G16" s="36">
        <v>44592</v>
      </c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</row>
    <row r="17" spans="1:249" s="6" customFormat="1" ht="70.5" customHeight="1" x14ac:dyDescent="0.25">
      <c r="A17" s="28" t="s">
        <v>130</v>
      </c>
      <c r="B17" s="28" t="s">
        <v>11</v>
      </c>
      <c r="C17" s="8">
        <v>16000</v>
      </c>
      <c r="D17" s="8">
        <v>16000</v>
      </c>
      <c r="E17" s="28" t="s">
        <v>10</v>
      </c>
      <c r="F17" s="7" t="s">
        <v>131</v>
      </c>
      <c r="G17" s="36">
        <v>44561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</row>
    <row r="18" spans="1:249" s="6" customFormat="1" ht="63.75" customHeight="1" x14ac:dyDescent="0.2">
      <c r="A18" s="19" t="s">
        <v>172</v>
      </c>
      <c r="B18" s="19" t="s">
        <v>167</v>
      </c>
      <c r="C18" s="71">
        <v>16056</v>
      </c>
      <c r="D18" s="71">
        <v>5352</v>
      </c>
      <c r="E18" s="19" t="s">
        <v>168</v>
      </c>
      <c r="F18" s="16" t="s">
        <v>173</v>
      </c>
      <c r="G18" s="21">
        <v>44592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</row>
    <row r="19" spans="1:249" s="37" customFormat="1" ht="79.5" customHeight="1" x14ac:dyDescent="0.25">
      <c r="A19" s="27" t="s">
        <v>572</v>
      </c>
      <c r="B19" s="13" t="s">
        <v>7</v>
      </c>
      <c r="C19" s="4">
        <v>16312.68</v>
      </c>
      <c r="D19" s="4">
        <v>16312.68</v>
      </c>
      <c r="E19" s="13" t="s">
        <v>573</v>
      </c>
      <c r="F19" s="3" t="s">
        <v>574</v>
      </c>
      <c r="G19" s="36">
        <v>44651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</row>
    <row r="20" spans="1:249" s="37" customFormat="1" ht="63.75" customHeight="1" x14ac:dyDescent="0.2">
      <c r="A20" s="27" t="s">
        <v>440</v>
      </c>
      <c r="B20" s="13" t="s">
        <v>7</v>
      </c>
      <c r="C20" s="4">
        <v>17135</v>
      </c>
      <c r="D20" s="4" t="s">
        <v>9</v>
      </c>
      <c r="E20" s="13" t="s">
        <v>87</v>
      </c>
      <c r="F20" s="3" t="s">
        <v>441</v>
      </c>
      <c r="G20" s="36">
        <v>45138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</row>
    <row r="21" spans="1:249" s="39" customFormat="1" ht="76.5" x14ac:dyDescent="0.2">
      <c r="A21" s="27" t="s">
        <v>125</v>
      </c>
      <c r="B21" s="13" t="s">
        <v>7</v>
      </c>
      <c r="C21" s="4">
        <v>18580</v>
      </c>
      <c r="D21" s="4">
        <v>4645</v>
      </c>
      <c r="E21" s="13" t="s">
        <v>16</v>
      </c>
      <c r="F21" s="3" t="s">
        <v>126</v>
      </c>
      <c r="G21" s="36">
        <v>44550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</row>
    <row r="22" spans="1:249" s="39" customFormat="1" ht="76.5" x14ac:dyDescent="0.2">
      <c r="A22" s="44" t="s">
        <v>160</v>
      </c>
      <c r="B22" s="45" t="s">
        <v>161</v>
      </c>
      <c r="C22" s="15">
        <v>18900</v>
      </c>
      <c r="D22" s="15">
        <v>18900</v>
      </c>
      <c r="E22" s="45" t="s">
        <v>29</v>
      </c>
      <c r="F22" s="3" t="s">
        <v>162</v>
      </c>
      <c r="G22" s="36">
        <v>44592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s="37" customFormat="1" ht="96" customHeight="1" x14ac:dyDescent="0.25">
      <c r="A23" s="27" t="s">
        <v>321</v>
      </c>
      <c r="B23" s="13" t="s">
        <v>7</v>
      </c>
      <c r="C23" s="4">
        <v>19250</v>
      </c>
      <c r="D23" s="4">
        <v>7770</v>
      </c>
      <c r="E23" s="13" t="s">
        <v>29</v>
      </c>
      <c r="F23" s="3" t="s">
        <v>322</v>
      </c>
      <c r="G23" s="36">
        <v>44742</v>
      </c>
    </row>
    <row r="24" spans="1:249" s="39" customFormat="1" ht="76.5" customHeight="1" x14ac:dyDescent="0.2">
      <c r="A24" s="27" t="s">
        <v>186</v>
      </c>
      <c r="B24" s="13" t="s">
        <v>7</v>
      </c>
      <c r="C24" s="4">
        <v>20000</v>
      </c>
      <c r="D24" s="4">
        <v>5000</v>
      </c>
      <c r="E24" s="13" t="s">
        <v>16</v>
      </c>
      <c r="F24" s="3" t="s">
        <v>187</v>
      </c>
      <c r="G24" s="36">
        <v>44620</v>
      </c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</row>
    <row r="25" spans="1:249" s="39" customFormat="1" ht="80.25" customHeight="1" x14ac:dyDescent="0.2">
      <c r="A25" s="49" t="s">
        <v>299</v>
      </c>
      <c r="B25" s="30" t="s">
        <v>11</v>
      </c>
      <c r="C25" s="4">
        <v>20000</v>
      </c>
      <c r="D25" s="4">
        <v>4048</v>
      </c>
      <c r="E25" s="13" t="s">
        <v>300</v>
      </c>
      <c r="F25" s="3" t="s">
        <v>301</v>
      </c>
      <c r="G25" s="36">
        <v>44700</v>
      </c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</row>
    <row r="26" spans="1:249" s="6" customFormat="1" ht="63.75" customHeight="1" x14ac:dyDescent="0.25">
      <c r="A26" s="28" t="s">
        <v>205</v>
      </c>
      <c r="B26" s="13" t="s">
        <v>11</v>
      </c>
      <c r="C26" s="4">
        <f>6490+6680+6893</f>
        <v>20063</v>
      </c>
      <c r="D26" s="4">
        <v>15181</v>
      </c>
      <c r="E26" s="13" t="s">
        <v>168</v>
      </c>
      <c r="F26" s="3" t="s">
        <v>206</v>
      </c>
      <c r="G26" s="36">
        <v>44651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</row>
    <row r="27" spans="1:249" s="39" customFormat="1" ht="84.75" customHeight="1" x14ac:dyDescent="0.2">
      <c r="A27" s="27" t="s">
        <v>153</v>
      </c>
      <c r="B27" s="13" t="s">
        <v>11</v>
      </c>
      <c r="C27" s="4">
        <v>20075</v>
      </c>
      <c r="D27" s="4">
        <v>2500</v>
      </c>
      <c r="E27" s="13" t="s">
        <v>154</v>
      </c>
      <c r="F27" s="3" t="s">
        <v>155</v>
      </c>
      <c r="G27" s="36">
        <v>44592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</row>
    <row r="28" spans="1:249" s="37" customFormat="1" ht="63.75" customHeight="1" x14ac:dyDescent="0.2">
      <c r="A28" s="27" t="s">
        <v>443</v>
      </c>
      <c r="B28" s="13" t="s">
        <v>31</v>
      </c>
      <c r="C28" s="4">
        <v>20706</v>
      </c>
      <c r="D28" s="4">
        <v>6902</v>
      </c>
      <c r="E28" s="13" t="s">
        <v>444</v>
      </c>
      <c r="F28" s="3" t="s">
        <v>445</v>
      </c>
      <c r="G28" s="36">
        <v>45156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</row>
    <row r="29" spans="1:249" s="6" customFormat="1" ht="63.75" customHeight="1" x14ac:dyDescent="0.25">
      <c r="A29" s="27" t="s">
        <v>389</v>
      </c>
      <c r="B29" s="13" t="s">
        <v>7</v>
      </c>
      <c r="C29" s="4">
        <v>21292.5</v>
      </c>
      <c r="D29" s="4">
        <v>7097.5</v>
      </c>
      <c r="E29" s="13" t="s">
        <v>390</v>
      </c>
      <c r="F29" s="3" t="s">
        <v>391</v>
      </c>
      <c r="G29" s="36">
        <v>44985</v>
      </c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</row>
    <row r="30" spans="1:249" s="6" customFormat="1" ht="85.5" customHeight="1" x14ac:dyDescent="0.25">
      <c r="A30" s="27" t="s">
        <v>277</v>
      </c>
      <c r="B30" s="13" t="s">
        <v>7</v>
      </c>
      <c r="C30" s="4">
        <v>21657</v>
      </c>
      <c r="D30" s="4">
        <v>21657</v>
      </c>
      <c r="E30" s="13" t="s">
        <v>10</v>
      </c>
      <c r="F30" s="3" t="s">
        <v>278</v>
      </c>
      <c r="G30" s="36">
        <v>44651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</row>
    <row r="31" spans="1:249" s="6" customFormat="1" ht="63.75" customHeight="1" x14ac:dyDescent="0.25">
      <c r="A31" s="27" t="s">
        <v>274</v>
      </c>
      <c r="B31" s="13" t="s">
        <v>7</v>
      </c>
      <c r="C31" s="4">
        <v>22653</v>
      </c>
      <c r="D31" s="4">
        <v>7500</v>
      </c>
      <c r="E31" s="13" t="s">
        <v>275</v>
      </c>
      <c r="F31" s="3" t="s">
        <v>276</v>
      </c>
      <c r="G31" s="36">
        <v>44651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</row>
    <row r="32" spans="1:249" s="6" customFormat="1" ht="63.75" customHeight="1" x14ac:dyDescent="0.25">
      <c r="A32" s="13" t="s">
        <v>214</v>
      </c>
      <c r="B32" s="13" t="s">
        <v>95</v>
      </c>
      <c r="C32" s="4">
        <v>22846.400000000001</v>
      </c>
      <c r="D32" s="4">
        <v>5366.6</v>
      </c>
      <c r="E32" s="13" t="s">
        <v>215</v>
      </c>
      <c r="F32" s="3" t="s">
        <v>216</v>
      </c>
      <c r="G32" s="36">
        <v>44651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</row>
    <row r="33" spans="1:249" s="6" customFormat="1" ht="63.75" customHeight="1" x14ac:dyDescent="0.25">
      <c r="A33" s="27" t="s">
        <v>144</v>
      </c>
      <c r="B33" s="13" t="s">
        <v>145</v>
      </c>
      <c r="C33" s="4">
        <v>24000</v>
      </c>
      <c r="D33" s="4">
        <v>6000</v>
      </c>
      <c r="E33" s="13" t="s">
        <v>146</v>
      </c>
      <c r="F33" s="3" t="s">
        <v>147</v>
      </c>
      <c r="G33" s="36">
        <v>44562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</row>
    <row r="34" spans="1:249" s="6" customFormat="1" ht="63.75" customHeight="1" x14ac:dyDescent="0.25">
      <c r="A34" s="28" t="s">
        <v>13</v>
      </c>
      <c r="B34" s="28" t="s">
        <v>11</v>
      </c>
      <c r="C34" s="8">
        <v>24755</v>
      </c>
      <c r="D34" s="8">
        <v>4482.5600000000004</v>
      </c>
      <c r="E34" s="28" t="s">
        <v>14</v>
      </c>
      <c r="F34" s="7" t="s">
        <v>15</v>
      </c>
      <c r="G34" s="36">
        <v>44290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</row>
    <row r="35" spans="1:249" s="39" customFormat="1" ht="39" customHeight="1" x14ac:dyDescent="0.2">
      <c r="A35" s="27" t="s">
        <v>577</v>
      </c>
      <c r="B35" s="13" t="s">
        <v>31</v>
      </c>
      <c r="C35" s="4">
        <v>24995</v>
      </c>
      <c r="D35" s="4" t="s">
        <v>463</v>
      </c>
      <c r="E35" s="13" t="s">
        <v>76</v>
      </c>
      <c r="F35" s="3" t="s">
        <v>578</v>
      </c>
      <c r="G35" s="36">
        <v>44742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</row>
    <row r="36" spans="1:249" s="39" customFormat="1" ht="81.75" customHeight="1" x14ac:dyDescent="0.2">
      <c r="A36" s="27" t="s">
        <v>291</v>
      </c>
      <c r="B36" s="13" t="s">
        <v>7</v>
      </c>
      <c r="C36" s="4">
        <v>25380</v>
      </c>
      <c r="D36" s="4">
        <v>16780</v>
      </c>
      <c r="E36" s="13" t="s">
        <v>292</v>
      </c>
      <c r="F36" s="3" t="s">
        <v>293</v>
      </c>
      <c r="G36" s="36">
        <v>44681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</row>
    <row r="37" spans="1:249" s="39" customFormat="1" ht="60.75" customHeight="1" x14ac:dyDescent="0.2">
      <c r="A37" s="27" t="s">
        <v>198</v>
      </c>
      <c r="B37" s="13" t="s">
        <v>199</v>
      </c>
      <c r="C37" s="4">
        <v>25800</v>
      </c>
      <c r="D37" s="4">
        <v>5890</v>
      </c>
      <c r="E37" s="13" t="s">
        <v>10</v>
      </c>
      <c r="F37" s="3" t="s">
        <v>200</v>
      </c>
      <c r="G37" s="36">
        <v>44642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6"/>
      <c r="HO37" s="6"/>
      <c r="HP37" s="6"/>
      <c r="HQ37" s="6"/>
      <c r="HR37" s="6"/>
      <c r="HS37" s="6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</row>
    <row r="38" spans="1:249" s="39" customFormat="1" ht="108.75" customHeight="1" x14ac:dyDescent="0.2">
      <c r="A38" s="27" t="s">
        <v>543</v>
      </c>
      <c r="B38" s="13" t="s">
        <v>7</v>
      </c>
      <c r="C38" s="4">
        <v>26745.5</v>
      </c>
      <c r="D38" s="4">
        <v>26745.5</v>
      </c>
      <c r="E38" s="13" t="s">
        <v>26</v>
      </c>
      <c r="F38" s="3" t="s">
        <v>544</v>
      </c>
      <c r="G38" s="36" t="s">
        <v>545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</row>
    <row r="39" spans="1:249" s="39" customFormat="1" ht="76.5" x14ac:dyDescent="0.2">
      <c r="A39" s="27" t="s">
        <v>534</v>
      </c>
      <c r="B39" s="13" t="s">
        <v>518</v>
      </c>
      <c r="C39" s="4">
        <f>23801.4+3024</f>
        <v>26825.4</v>
      </c>
      <c r="D39" s="4">
        <v>0</v>
      </c>
      <c r="E39" s="13" t="s">
        <v>535</v>
      </c>
      <c r="F39" s="3" t="s">
        <v>536</v>
      </c>
      <c r="G39" s="36">
        <v>47960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6"/>
      <c r="HO39" s="6"/>
      <c r="HP39" s="6"/>
      <c r="HQ39" s="6"/>
      <c r="HR39" s="6"/>
      <c r="HS39" s="6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</row>
    <row r="40" spans="1:249" s="40" customFormat="1" ht="105" customHeight="1" x14ac:dyDescent="0.2">
      <c r="A40" s="27" t="s">
        <v>380</v>
      </c>
      <c r="B40" s="13" t="s">
        <v>381</v>
      </c>
      <c r="C40" s="4">
        <v>27477</v>
      </c>
      <c r="D40" s="4" t="s">
        <v>382</v>
      </c>
      <c r="E40" s="13" t="s">
        <v>383</v>
      </c>
      <c r="F40" s="3" t="s">
        <v>384</v>
      </c>
      <c r="G40" s="36">
        <v>44927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6"/>
      <c r="HO40" s="6"/>
      <c r="HP40" s="6"/>
      <c r="HQ40" s="6"/>
      <c r="HR40" s="6"/>
      <c r="HS40" s="6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</row>
    <row r="41" spans="1:249" s="39" customFormat="1" ht="38.25" x14ac:dyDescent="0.2">
      <c r="A41" s="27" t="s">
        <v>473</v>
      </c>
      <c r="B41" s="13" t="s">
        <v>31</v>
      </c>
      <c r="C41" s="4">
        <v>29189.54</v>
      </c>
      <c r="D41" s="4" t="s">
        <v>474</v>
      </c>
      <c r="E41" s="13" t="s">
        <v>275</v>
      </c>
      <c r="F41" s="3" t="s">
        <v>475</v>
      </c>
      <c r="G41" s="36">
        <v>45260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</row>
    <row r="42" spans="1:249" s="39" customFormat="1" ht="63.75" x14ac:dyDescent="0.2">
      <c r="A42" s="27" t="s">
        <v>340</v>
      </c>
      <c r="B42" s="13" t="s">
        <v>11</v>
      </c>
      <c r="C42" s="4">
        <f>25200+968.37+3282.01</f>
        <v>29450.379999999997</v>
      </c>
      <c r="D42" s="4">
        <v>5619.14</v>
      </c>
      <c r="E42" s="13" t="s">
        <v>10</v>
      </c>
      <c r="F42" s="3" t="s">
        <v>341</v>
      </c>
      <c r="G42" s="36">
        <v>44804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</row>
    <row r="43" spans="1:249" s="39" customFormat="1" ht="76.5" x14ac:dyDescent="0.2">
      <c r="A43" s="27" t="s">
        <v>546</v>
      </c>
      <c r="B43" s="13" t="s">
        <v>11</v>
      </c>
      <c r="C43" s="4">
        <v>29920</v>
      </c>
      <c r="D43" s="4">
        <v>0</v>
      </c>
      <c r="E43" s="24" t="s">
        <v>547</v>
      </c>
      <c r="F43" s="3" t="s">
        <v>548</v>
      </c>
      <c r="G43" s="36" t="s">
        <v>549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</row>
    <row r="44" spans="1:249" s="6" customFormat="1" ht="63.75" customHeight="1" x14ac:dyDescent="0.25">
      <c r="A44" s="27" t="s">
        <v>478</v>
      </c>
      <c r="B44" s="13" t="s">
        <v>7</v>
      </c>
      <c r="C44" s="15">
        <v>30000</v>
      </c>
      <c r="D44" s="15">
        <v>9000</v>
      </c>
      <c r="E44" s="45" t="s">
        <v>16</v>
      </c>
      <c r="F44" s="3" t="s">
        <v>479</v>
      </c>
      <c r="G44" s="36">
        <v>45291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</row>
    <row r="45" spans="1:249" s="37" customFormat="1" ht="63.75" customHeight="1" x14ac:dyDescent="0.25">
      <c r="A45" s="28" t="s">
        <v>431</v>
      </c>
      <c r="B45" s="28" t="s">
        <v>167</v>
      </c>
      <c r="C45" s="8">
        <v>30862.2</v>
      </c>
      <c r="D45" s="8" t="s">
        <v>432</v>
      </c>
      <c r="E45" s="28" t="s">
        <v>168</v>
      </c>
      <c r="F45" s="7" t="s">
        <v>433</v>
      </c>
      <c r="G45" s="36">
        <v>45108</v>
      </c>
      <c r="HN45" s="6"/>
      <c r="HO45" s="6"/>
      <c r="HP45" s="6"/>
      <c r="HQ45" s="6"/>
      <c r="HR45" s="6"/>
      <c r="HS45" s="6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</row>
    <row r="46" spans="1:249" s="37" customFormat="1" ht="63.75" customHeight="1" x14ac:dyDescent="0.25">
      <c r="A46" s="13" t="s">
        <v>395</v>
      </c>
      <c r="B46" s="13" t="s">
        <v>11</v>
      </c>
      <c r="C46" s="4">
        <v>30875</v>
      </c>
      <c r="D46" s="4">
        <v>18500</v>
      </c>
      <c r="E46" s="13" t="s">
        <v>275</v>
      </c>
      <c r="F46" s="5" t="s">
        <v>396</v>
      </c>
      <c r="G46" s="36">
        <v>45015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</row>
    <row r="47" spans="1:249" s="37" customFormat="1" ht="63.75" customHeight="1" x14ac:dyDescent="0.2">
      <c r="A47" s="27" t="s">
        <v>148</v>
      </c>
      <c r="B47" s="13" t="s">
        <v>11</v>
      </c>
      <c r="C47" s="4">
        <v>31000</v>
      </c>
      <c r="D47" s="4">
        <v>5100</v>
      </c>
      <c r="E47" s="13" t="s">
        <v>87</v>
      </c>
      <c r="F47" s="3" t="s">
        <v>149</v>
      </c>
      <c r="G47" s="36">
        <v>44565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</row>
    <row r="48" spans="1:249" s="40" customFormat="1" ht="51" x14ac:dyDescent="0.2">
      <c r="A48" s="27" t="s">
        <v>30</v>
      </c>
      <c r="B48" s="13" t="s">
        <v>31</v>
      </c>
      <c r="C48" s="4">
        <v>31687.5</v>
      </c>
      <c r="D48" s="4">
        <v>10562.5</v>
      </c>
      <c r="E48" s="13" t="s">
        <v>32</v>
      </c>
      <c r="F48" s="3" t="s">
        <v>33</v>
      </c>
      <c r="G48" s="36">
        <v>44801</v>
      </c>
      <c r="H48" s="63"/>
      <c r="I48" s="63"/>
      <c r="J48" s="63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6"/>
      <c r="HO48" s="6"/>
      <c r="HP48" s="6"/>
      <c r="HQ48" s="6"/>
      <c r="HR48" s="6"/>
      <c r="HS48" s="6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</row>
    <row r="49" spans="1:249" s="37" customFormat="1" ht="79.5" customHeight="1" x14ac:dyDescent="0.2">
      <c r="A49" s="13" t="s">
        <v>362</v>
      </c>
      <c r="B49" s="13" t="s">
        <v>82</v>
      </c>
      <c r="C49" s="4">
        <v>33660</v>
      </c>
      <c r="D49" s="4">
        <v>11220</v>
      </c>
      <c r="E49" s="13" t="s">
        <v>168</v>
      </c>
      <c r="F49" s="3" t="s">
        <v>363</v>
      </c>
      <c r="G49" s="36">
        <v>44865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</row>
    <row r="50" spans="1:249" s="37" customFormat="1" ht="76.5" x14ac:dyDescent="0.2">
      <c r="A50" s="19" t="s">
        <v>265</v>
      </c>
      <c r="B50" s="19" t="s">
        <v>167</v>
      </c>
      <c r="C50" s="71">
        <v>35000</v>
      </c>
      <c r="D50" s="71">
        <v>7000</v>
      </c>
      <c r="E50" s="19" t="s">
        <v>266</v>
      </c>
      <c r="F50" s="16" t="s">
        <v>267</v>
      </c>
      <c r="G50" s="36">
        <v>44651</v>
      </c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</row>
    <row r="51" spans="1:249" s="37" customFormat="1" ht="63.75" customHeight="1" x14ac:dyDescent="0.25">
      <c r="A51" s="27" t="s">
        <v>294</v>
      </c>
      <c r="B51" s="13" t="s">
        <v>95</v>
      </c>
      <c r="C51" s="4">
        <v>35060.129999999997</v>
      </c>
      <c r="D51" s="4">
        <v>7019.28</v>
      </c>
      <c r="E51" s="13" t="s">
        <v>295</v>
      </c>
      <c r="F51" s="3" t="s">
        <v>296</v>
      </c>
      <c r="G51" s="36">
        <v>44692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</row>
    <row r="52" spans="1:249" s="37" customFormat="1" ht="63.75" customHeight="1" x14ac:dyDescent="0.25">
      <c r="A52" s="27" t="s">
        <v>297</v>
      </c>
      <c r="B52" s="13" t="s">
        <v>31</v>
      </c>
      <c r="C52" s="4">
        <v>36000</v>
      </c>
      <c r="D52" s="4">
        <v>9000</v>
      </c>
      <c r="E52" s="13" t="s">
        <v>16</v>
      </c>
      <c r="F52" s="3" t="s">
        <v>298</v>
      </c>
      <c r="G52" s="36">
        <v>44696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51"/>
      <c r="HO52" s="51"/>
      <c r="HP52" s="51"/>
      <c r="HQ52" s="51"/>
      <c r="HR52" s="51"/>
      <c r="HS52" s="51"/>
    </row>
    <row r="53" spans="1:249" s="6" customFormat="1" ht="63.75" customHeight="1" x14ac:dyDescent="0.2">
      <c r="A53" s="27" t="s">
        <v>25</v>
      </c>
      <c r="B53" s="13" t="s">
        <v>7</v>
      </c>
      <c r="C53" s="4">
        <v>36000</v>
      </c>
      <c r="D53" s="4">
        <v>12000</v>
      </c>
      <c r="E53" s="13" t="s">
        <v>26</v>
      </c>
      <c r="F53" s="3" t="s">
        <v>27</v>
      </c>
      <c r="G53" s="36">
        <v>44409</v>
      </c>
      <c r="H53" s="39"/>
      <c r="I53" s="39"/>
      <c r="J53" s="41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</row>
    <row r="54" spans="1:249" s="37" customFormat="1" ht="63.75" customHeight="1" x14ac:dyDescent="0.25">
      <c r="A54" s="27" t="s">
        <v>246</v>
      </c>
      <c r="B54" s="13" t="s">
        <v>11</v>
      </c>
      <c r="C54" s="4">
        <v>36024</v>
      </c>
      <c r="D54" s="4">
        <v>36024</v>
      </c>
      <c r="E54" s="13" t="s">
        <v>168</v>
      </c>
      <c r="F54" s="5" t="s">
        <v>247</v>
      </c>
      <c r="G54" s="36">
        <v>44651</v>
      </c>
      <c r="HN54" s="50"/>
      <c r="HO54" s="50"/>
      <c r="HP54" s="50"/>
      <c r="HQ54" s="50"/>
      <c r="HR54" s="50"/>
      <c r="HS54" s="50"/>
    </row>
    <row r="55" spans="1:249" s="37" customFormat="1" ht="111" customHeight="1" x14ac:dyDescent="0.25">
      <c r="A55" s="27" t="s">
        <v>279</v>
      </c>
      <c r="B55" s="13" t="s">
        <v>7</v>
      </c>
      <c r="C55" s="4">
        <v>38400</v>
      </c>
      <c r="D55" s="4">
        <v>19200</v>
      </c>
      <c r="E55" s="13" t="s">
        <v>280</v>
      </c>
      <c r="F55" s="3" t="s">
        <v>281</v>
      </c>
      <c r="G55" s="36">
        <v>44651</v>
      </c>
    </row>
    <row r="56" spans="1:249" s="37" customFormat="1" ht="63.75" customHeight="1" x14ac:dyDescent="0.2">
      <c r="A56" s="27" t="s">
        <v>315</v>
      </c>
      <c r="B56" s="13" t="s">
        <v>11</v>
      </c>
      <c r="C56" s="4">
        <v>38750</v>
      </c>
      <c r="D56" s="4">
        <v>38750</v>
      </c>
      <c r="E56" s="13" t="s">
        <v>26</v>
      </c>
      <c r="F56" s="3" t="s">
        <v>93</v>
      </c>
      <c r="G56" s="36">
        <v>44736</v>
      </c>
      <c r="HN56" s="47"/>
      <c r="HO56" s="47"/>
      <c r="HP56" s="47"/>
      <c r="HQ56" s="47"/>
      <c r="HR56" s="47"/>
      <c r="HS56" s="47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</row>
    <row r="57" spans="1:249" s="37" customFormat="1" ht="63.75" customHeight="1" x14ac:dyDescent="0.2">
      <c r="A57" s="27" t="s">
        <v>325</v>
      </c>
      <c r="B57" s="13" t="s">
        <v>11</v>
      </c>
      <c r="C57" s="4">
        <v>40185.74</v>
      </c>
      <c r="D57" s="4">
        <v>40185.74</v>
      </c>
      <c r="E57" s="13" t="s">
        <v>39</v>
      </c>
      <c r="F57" s="3" t="s">
        <v>93</v>
      </c>
      <c r="G57" s="36">
        <v>44742</v>
      </c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</row>
    <row r="58" spans="1:249" s="37" customFormat="1" ht="82.5" customHeight="1" x14ac:dyDescent="0.25">
      <c r="A58" s="27" t="s">
        <v>286</v>
      </c>
      <c r="B58" s="13" t="s">
        <v>7</v>
      </c>
      <c r="C58" s="4">
        <v>42240</v>
      </c>
      <c r="D58" s="4">
        <v>10560</v>
      </c>
      <c r="E58" s="13" t="s">
        <v>287</v>
      </c>
      <c r="F58" s="3" t="s">
        <v>288</v>
      </c>
      <c r="G58" s="36">
        <v>44681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</row>
    <row r="59" spans="1:249" s="40" customFormat="1" ht="79.5" customHeight="1" x14ac:dyDescent="0.2">
      <c r="A59" s="27" t="s">
        <v>258</v>
      </c>
      <c r="B59" s="13" t="s">
        <v>7</v>
      </c>
      <c r="C59" s="4">
        <v>43200</v>
      </c>
      <c r="D59" s="4">
        <v>43200</v>
      </c>
      <c r="E59" s="13" t="s">
        <v>8</v>
      </c>
      <c r="F59" s="3" t="s">
        <v>259</v>
      </c>
      <c r="G59" s="36">
        <v>44651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</row>
    <row r="60" spans="1:249" s="40" customFormat="1" ht="121.5" customHeight="1" x14ac:dyDescent="0.2">
      <c r="A60" s="44" t="s">
        <v>429</v>
      </c>
      <c r="B60" s="45" t="s">
        <v>7</v>
      </c>
      <c r="C60" s="15">
        <v>43647</v>
      </c>
      <c r="D60" s="15">
        <v>30000</v>
      </c>
      <c r="E60" s="45" t="s">
        <v>16</v>
      </c>
      <c r="F60" s="3" t="s">
        <v>430</v>
      </c>
      <c r="G60" s="36">
        <v>45107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</row>
    <row r="61" spans="1:249" s="37" customFormat="1" ht="63.75" customHeight="1" x14ac:dyDescent="0.2">
      <c r="A61" s="27" t="s">
        <v>332</v>
      </c>
      <c r="B61" s="13" t="s">
        <v>7</v>
      </c>
      <c r="C61" s="4">
        <v>43850</v>
      </c>
      <c r="D61" s="4">
        <v>43850</v>
      </c>
      <c r="E61" s="13" t="s">
        <v>168</v>
      </c>
      <c r="F61" s="3" t="s">
        <v>333</v>
      </c>
      <c r="G61" s="36">
        <v>44743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</row>
    <row r="62" spans="1:249" s="37" customFormat="1" ht="63.75" customHeight="1" x14ac:dyDescent="0.25">
      <c r="A62" s="19" t="s">
        <v>366</v>
      </c>
      <c r="B62" s="19" t="s">
        <v>167</v>
      </c>
      <c r="C62" s="72">
        <v>45000</v>
      </c>
      <c r="D62" s="72">
        <v>15000</v>
      </c>
      <c r="E62" s="19" t="s">
        <v>168</v>
      </c>
      <c r="F62" s="16" t="s">
        <v>367</v>
      </c>
      <c r="G62" s="21">
        <v>44895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</row>
    <row r="63" spans="1:249" s="37" customFormat="1" ht="63.75" customHeight="1" x14ac:dyDescent="0.25">
      <c r="A63" s="44" t="s">
        <v>501</v>
      </c>
      <c r="B63" s="45" t="s">
        <v>7</v>
      </c>
      <c r="C63" s="15">
        <v>45000</v>
      </c>
      <c r="D63" s="15">
        <v>11250</v>
      </c>
      <c r="E63" s="45" t="s">
        <v>16</v>
      </c>
      <c r="F63" s="14" t="s">
        <v>502</v>
      </c>
      <c r="G63" s="55">
        <v>45565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</row>
    <row r="64" spans="1:249" s="37" customFormat="1" ht="63.75" customHeight="1" x14ac:dyDescent="0.25">
      <c r="A64" s="27" t="s">
        <v>316</v>
      </c>
      <c r="B64" s="13" t="s">
        <v>7</v>
      </c>
      <c r="C64" s="4">
        <v>45100</v>
      </c>
      <c r="D64" s="4">
        <v>8800</v>
      </c>
      <c r="E64" s="13" t="s">
        <v>317</v>
      </c>
      <c r="F64" s="3" t="s">
        <v>318</v>
      </c>
      <c r="G64" s="36">
        <v>44742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</row>
    <row r="65" spans="1:249" s="37" customFormat="1" ht="63.75" customHeight="1" x14ac:dyDescent="0.25">
      <c r="A65" s="27" t="s">
        <v>140</v>
      </c>
      <c r="B65" s="13" t="s">
        <v>11</v>
      </c>
      <c r="C65" s="4">
        <v>45674</v>
      </c>
      <c r="D65" s="4">
        <v>226352</v>
      </c>
      <c r="E65" s="13" t="s">
        <v>141</v>
      </c>
      <c r="F65" s="3" t="s">
        <v>142</v>
      </c>
      <c r="G65" s="36">
        <v>44561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</row>
    <row r="66" spans="1:249" s="37" customFormat="1" ht="49.5" customHeight="1" x14ac:dyDescent="0.25">
      <c r="A66" s="28" t="s">
        <v>18</v>
      </c>
      <c r="B66" s="28" t="s">
        <v>7</v>
      </c>
      <c r="C66" s="8">
        <v>47000</v>
      </c>
      <c r="D66" s="8">
        <v>11750</v>
      </c>
      <c r="E66" s="28" t="s">
        <v>19</v>
      </c>
      <c r="F66" s="7" t="s">
        <v>20</v>
      </c>
      <c r="G66" s="10">
        <v>44377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</row>
    <row r="67" spans="1:249" s="40" customFormat="1" ht="51" x14ac:dyDescent="0.2">
      <c r="A67" s="27" t="s">
        <v>118</v>
      </c>
      <c r="B67" s="13" t="s">
        <v>82</v>
      </c>
      <c r="C67" s="4">
        <v>47531.6</v>
      </c>
      <c r="D67" s="4">
        <v>12210.2</v>
      </c>
      <c r="E67" s="13" t="s">
        <v>119</v>
      </c>
      <c r="F67" s="3" t="s">
        <v>120</v>
      </c>
      <c r="G67" s="36">
        <v>44530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</row>
    <row r="68" spans="1:249" s="37" customFormat="1" ht="63.75" customHeight="1" x14ac:dyDescent="0.25">
      <c r="A68" s="27" t="s">
        <v>63</v>
      </c>
      <c r="B68" s="13" t="s">
        <v>11</v>
      </c>
      <c r="C68" s="4">
        <v>47795</v>
      </c>
      <c r="D68" s="4">
        <v>13550</v>
      </c>
      <c r="E68" s="13" t="s">
        <v>64</v>
      </c>
      <c r="F68" s="3" t="s">
        <v>65</v>
      </c>
      <c r="G68" s="36">
        <v>44850</v>
      </c>
      <c r="I68" s="63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</row>
    <row r="69" spans="1:249" s="37" customFormat="1" ht="63.75" customHeight="1" x14ac:dyDescent="0.25">
      <c r="A69" s="27" t="s">
        <v>368</v>
      </c>
      <c r="B69" s="13" t="s">
        <v>11</v>
      </c>
      <c r="C69" s="4">
        <v>48530</v>
      </c>
      <c r="D69" s="4">
        <v>4608</v>
      </c>
      <c r="E69" s="13" t="s">
        <v>23</v>
      </c>
      <c r="F69" s="3" t="s">
        <v>369</v>
      </c>
      <c r="G69" s="36">
        <v>44895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</row>
    <row r="70" spans="1:249" s="37" customFormat="1" ht="93.75" customHeight="1" x14ac:dyDescent="0.25">
      <c r="A70" s="49" t="s">
        <v>339</v>
      </c>
      <c r="B70" s="30" t="s">
        <v>11</v>
      </c>
      <c r="C70" s="4">
        <v>49800</v>
      </c>
      <c r="D70" s="4">
        <v>8507.5</v>
      </c>
      <c r="E70" s="13" t="s">
        <v>26</v>
      </c>
      <c r="F70" s="3" t="s">
        <v>301</v>
      </c>
      <c r="G70" s="36">
        <v>44771</v>
      </c>
    </row>
    <row r="71" spans="1:249" s="39" customFormat="1" ht="63.75" x14ac:dyDescent="0.2">
      <c r="A71" s="27" t="s">
        <v>238</v>
      </c>
      <c r="B71" s="13" t="s">
        <v>239</v>
      </c>
      <c r="C71" s="4">
        <v>50000</v>
      </c>
      <c r="D71" s="4">
        <v>3400</v>
      </c>
      <c r="E71" s="13" t="s">
        <v>35</v>
      </c>
      <c r="F71" s="3" t="s">
        <v>240</v>
      </c>
      <c r="G71" s="36">
        <v>44651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6"/>
      <c r="HO71" s="6"/>
      <c r="HP71" s="6"/>
      <c r="HQ71" s="6"/>
      <c r="HR71" s="6"/>
      <c r="HS71" s="6"/>
    </row>
    <row r="72" spans="1:249" s="37" customFormat="1" ht="63.75" customHeight="1" x14ac:dyDescent="0.2">
      <c r="A72" s="13" t="s">
        <v>70</v>
      </c>
      <c r="B72" s="13" t="s">
        <v>37</v>
      </c>
      <c r="C72" s="4">
        <v>50000</v>
      </c>
      <c r="D72" s="4">
        <v>12500</v>
      </c>
      <c r="E72" s="13" t="s">
        <v>71</v>
      </c>
      <c r="F72" s="3" t="s">
        <v>72</v>
      </c>
      <c r="G72" s="36">
        <v>44497</v>
      </c>
      <c r="H72" s="38"/>
      <c r="I72" s="61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</row>
    <row r="73" spans="1:249" s="37" customFormat="1" ht="78.75" customHeight="1" x14ac:dyDescent="0.2">
      <c r="A73" s="13" t="s">
        <v>89</v>
      </c>
      <c r="B73" s="13" t="s">
        <v>7</v>
      </c>
      <c r="C73" s="4">
        <v>50000</v>
      </c>
      <c r="D73" s="4">
        <v>9000</v>
      </c>
      <c r="E73" s="13" t="s">
        <v>23</v>
      </c>
      <c r="F73" s="3" t="s">
        <v>90</v>
      </c>
      <c r="G73" s="36">
        <v>44500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</row>
    <row r="74" spans="1:249" s="37" customFormat="1" ht="78.75" customHeight="1" x14ac:dyDescent="0.2">
      <c r="A74" s="27" t="s">
        <v>97</v>
      </c>
      <c r="B74" s="13" t="s">
        <v>37</v>
      </c>
      <c r="C74" s="4">
        <v>50000</v>
      </c>
      <c r="D74" s="4"/>
      <c r="E74" s="13" t="s">
        <v>112</v>
      </c>
      <c r="F74" s="3" t="s">
        <v>113</v>
      </c>
      <c r="G74" s="36">
        <v>45260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</row>
    <row r="75" spans="1:249" s="37" customFormat="1" ht="78.75" customHeight="1" x14ac:dyDescent="0.2">
      <c r="A75" s="27" t="s">
        <v>68</v>
      </c>
      <c r="B75" s="13" t="s">
        <v>7</v>
      </c>
      <c r="C75" s="4">
        <v>50000</v>
      </c>
      <c r="D75" s="4">
        <v>15000</v>
      </c>
      <c r="E75" s="13" t="s">
        <v>23</v>
      </c>
      <c r="F75" s="3" t="s">
        <v>69</v>
      </c>
      <c r="G75" s="36">
        <v>44487</v>
      </c>
      <c r="I75" s="63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</row>
    <row r="76" spans="1:249" s="37" customFormat="1" ht="78.75" customHeight="1" x14ac:dyDescent="0.2">
      <c r="A76" s="27" t="s">
        <v>34</v>
      </c>
      <c r="B76" s="13" t="s">
        <v>7</v>
      </c>
      <c r="C76" s="4">
        <v>50000</v>
      </c>
      <c r="D76" s="4">
        <v>17000</v>
      </c>
      <c r="E76" s="13" t="s">
        <v>35</v>
      </c>
      <c r="F76" s="3" t="s">
        <v>36</v>
      </c>
      <c r="G76" s="36">
        <v>44804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</row>
    <row r="77" spans="1:249" s="37" customFormat="1" ht="78.75" customHeight="1" x14ac:dyDescent="0.25">
      <c r="A77" s="44" t="s">
        <v>476</v>
      </c>
      <c r="B77" s="45" t="s">
        <v>31</v>
      </c>
      <c r="C77" s="15">
        <v>50000</v>
      </c>
      <c r="D77" s="15">
        <v>12500</v>
      </c>
      <c r="E77" s="45" t="s">
        <v>16</v>
      </c>
      <c r="F77" s="3" t="s">
        <v>477</v>
      </c>
      <c r="G77" s="36">
        <v>45291</v>
      </c>
      <c r="HN77" s="6"/>
      <c r="HO77" s="6"/>
      <c r="HP77" s="6"/>
      <c r="HQ77" s="6"/>
      <c r="HR77" s="6"/>
      <c r="HS77" s="6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</row>
    <row r="78" spans="1:249" s="37" customFormat="1" ht="78.75" customHeight="1" x14ac:dyDescent="0.25">
      <c r="A78" s="44" t="s">
        <v>582</v>
      </c>
      <c r="B78" s="45" t="s">
        <v>7</v>
      </c>
      <c r="C78" s="15">
        <v>50000</v>
      </c>
      <c r="D78" s="15" t="s">
        <v>583</v>
      </c>
      <c r="E78" s="45" t="s">
        <v>98</v>
      </c>
      <c r="F78" s="3" t="s">
        <v>584</v>
      </c>
      <c r="G78" s="36">
        <v>45052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</row>
    <row r="79" spans="1:249" s="37" customFormat="1" ht="78.75" customHeight="1" x14ac:dyDescent="0.25">
      <c r="A79" s="13" t="s">
        <v>513</v>
      </c>
      <c r="B79" s="13" t="s">
        <v>7</v>
      </c>
      <c r="C79" s="15">
        <v>50000</v>
      </c>
      <c r="D79" s="15">
        <v>10000</v>
      </c>
      <c r="E79" s="45" t="s">
        <v>87</v>
      </c>
      <c r="F79" s="3" t="s">
        <v>514</v>
      </c>
      <c r="G79" s="36">
        <v>45869</v>
      </c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</row>
    <row r="80" spans="1:249" s="37" customFormat="1" ht="78.75" customHeight="1" x14ac:dyDescent="0.2">
      <c r="A80" s="27" t="s">
        <v>127</v>
      </c>
      <c r="B80" s="13" t="s">
        <v>7</v>
      </c>
      <c r="C80" s="4">
        <v>50000</v>
      </c>
      <c r="D80" s="4">
        <v>50000</v>
      </c>
      <c r="E80" s="13" t="s">
        <v>128</v>
      </c>
      <c r="F80" s="3" t="s">
        <v>129</v>
      </c>
      <c r="G80" s="36">
        <v>44561</v>
      </c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</row>
    <row r="81" spans="1:249" s="37" customFormat="1" ht="78.75" customHeight="1" x14ac:dyDescent="0.25">
      <c r="A81" s="27" t="s">
        <v>190</v>
      </c>
      <c r="B81" s="13" t="s">
        <v>11</v>
      </c>
      <c r="C81" s="4">
        <v>53300</v>
      </c>
      <c r="D81" s="4">
        <v>6720</v>
      </c>
      <c r="E81" s="13" t="s">
        <v>10</v>
      </c>
      <c r="F81" s="3" t="s">
        <v>191</v>
      </c>
      <c r="G81" s="36">
        <v>44634</v>
      </c>
      <c r="I81" s="63"/>
    </row>
    <row r="82" spans="1:249" s="37" customFormat="1" ht="78.75" customHeight="1" x14ac:dyDescent="0.25">
      <c r="A82" s="27" t="s">
        <v>480</v>
      </c>
      <c r="B82" s="13" t="s">
        <v>7</v>
      </c>
      <c r="C82" s="15">
        <v>54786</v>
      </c>
      <c r="D82" s="15"/>
      <c r="E82" s="45" t="s">
        <v>481</v>
      </c>
      <c r="F82" s="3" t="s">
        <v>482</v>
      </c>
      <c r="G82" s="36">
        <v>45350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</row>
    <row r="83" spans="1:249" s="37" customFormat="1" ht="78.75" customHeight="1" x14ac:dyDescent="0.2">
      <c r="A83" s="27" t="s">
        <v>364</v>
      </c>
      <c r="B83" s="13" t="s">
        <v>7</v>
      </c>
      <c r="C83" s="4">
        <v>57489</v>
      </c>
      <c r="D83" s="4">
        <v>14489</v>
      </c>
      <c r="E83" s="13" t="s">
        <v>16</v>
      </c>
      <c r="F83" s="3" t="s">
        <v>365</v>
      </c>
      <c r="G83" s="36">
        <v>44865</v>
      </c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</row>
    <row r="84" spans="1:249" s="37" customFormat="1" ht="78.75" customHeight="1" x14ac:dyDescent="0.25">
      <c r="A84" s="27" t="s">
        <v>222</v>
      </c>
      <c r="B84" s="13" t="s">
        <v>11</v>
      </c>
      <c r="C84" s="4">
        <v>58000</v>
      </c>
      <c r="D84" s="4">
        <v>23036</v>
      </c>
      <c r="E84" s="13" t="s">
        <v>92</v>
      </c>
      <c r="F84" s="3" t="s">
        <v>223</v>
      </c>
      <c r="G84" s="36">
        <v>44651</v>
      </c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</row>
    <row r="85" spans="1:249" s="39" customFormat="1" ht="12.75" x14ac:dyDescent="0.2">
      <c r="A85" s="28"/>
      <c r="B85" s="13"/>
      <c r="C85" s="74">
        <v>58799.18</v>
      </c>
      <c r="D85" s="16"/>
      <c r="E85" s="13" t="s">
        <v>168</v>
      </c>
      <c r="F85" s="16"/>
      <c r="G85" s="21">
        <v>45565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</row>
    <row r="86" spans="1:249" s="37" customFormat="1" ht="63.75" customHeight="1" x14ac:dyDescent="0.2">
      <c r="A86" s="30" t="s">
        <v>241</v>
      </c>
      <c r="B86" s="30" t="s">
        <v>11</v>
      </c>
      <c r="C86" s="26">
        <v>62369.96</v>
      </c>
      <c r="D86" s="26">
        <v>7857.14</v>
      </c>
      <c r="E86" s="30" t="s">
        <v>10</v>
      </c>
      <c r="F86" s="22" t="s">
        <v>242</v>
      </c>
      <c r="G86" s="52">
        <v>44651</v>
      </c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</row>
    <row r="87" spans="1:249" s="37" customFormat="1" ht="63.75" customHeight="1" x14ac:dyDescent="0.25">
      <c r="A87" s="49" t="s">
        <v>107</v>
      </c>
      <c r="B87" s="30" t="s">
        <v>7</v>
      </c>
      <c r="C87" s="26">
        <v>62470.01</v>
      </c>
      <c r="D87" s="26" t="s">
        <v>108</v>
      </c>
      <c r="E87" s="30" t="s">
        <v>109</v>
      </c>
      <c r="F87" s="22" t="s">
        <v>110</v>
      </c>
      <c r="G87" s="52">
        <v>44895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</row>
    <row r="88" spans="1:249" s="23" customFormat="1" ht="63.75" customHeight="1" x14ac:dyDescent="0.2">
      <c r="A88" s="49" t="s">
        <v>282</v>
      </c>
      <c r="B88" s="30" t="s">
        <v>11</v>
      </c>
      <c r="C88" s="26">
        <v>64211.29</v>
      </c>
      <c r="D88" s="26">
        <v>64211.29</v>
      </c>
      <c r="E88" s="30" t="s">
        <v>26</v>
      </c>
      <c r="F88" s="22" t="s">
        <v>283</v>
      </c>
      <c r="G88" s="52">
        <v>44651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</row>
    <row r="89" spans="1:249" s="37" customFormat="1" ht="63.75" customHeight="1" x14ac:dyDescent="0.25">
      <c r="A89" s="27" t="s">
        <v>136</v>
      </c>
      <c r="B89" s="13" t="s">
        <v>28</v>
      </c>
      <c r="C89" s="4">
        <v>64300</v>
      </c>
      <c r="D89" s="4" t="s">
        <v>137</v>
      </c>
      <c r="E89" s="35" t="s">
        <v>138</v>
      </c>
      <c r="F89" s="17" t="s">
        <v>139</v>
      </c>
      <c r="G89" s="36">
        <v>44561</v>
      </c>
    </row>
    <row r="90" spans="1:249" s="39" customFormat="1" ht="51.95" customHeight="1" x14ac:dyDescent="0.2">
      <c r="A90" s="49" t="s">
        <v>43</v>
      </c>
      <c r="B90" s="30" t="s">
        <v>31</v>
      </c>
      <c r="C90" s="26">
        <v>67383</v>
      </c>
      <c r="D90" s="26" t="s">
        <v>44</v>
      </c>
      <c r="E90" s="30" t="s">
        <v>45</v>
      </c>
      <c r="F90" s="22" t="s">
        <v>46</v>
      </c>
      <c r="G90" s="52">
        <v>44469</v>
      </c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</row>
    <row r="91" spans="1:249" s="37" customFormat="1" ht="63.75" customHeight="1" x14ac:dyDescent="0.25">
      <c r="A91" s="27" t="s">
        <v>345</v>
      </c>
      <c r="B91" s="13" t="s">
        <v>7</v>
      </c>
      <c r="C91" s="4">
        <v>68250</v>
      </c>
      <c r="D91" s="4">
        <v>8000</v>
      </c>
      <c r="E91" s="13" t="s">
        <v>23</v>
      </c>
      <c r="F91" s="3" t="s">
        <v>346</v>
      </c>
      <c r="G91" s="36">
        <v>44804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</row>
    <row r="92" spans="1:249" s="39" customFormat="1" ht="69" customHeight="1" x14ac:dyDescent="0.2">
      <c r="A92" s="27" t="s">
        <v>442</v>
      </c>
      <c r="B92" s="13" t="s">
        <v>11</v>
      </c>
      <c r="C92" s="4">
        <v>70072</v>
      </c>
      <c r="D92" s="4"/>
      <c r="E92" s="13" t="s">
        <v>116</v>
      </c>
      <c r="F92" s="3" t="s">
        <v>93</v>
      </c>
      <c r="G92" s="36">
        <v>45154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</row>
    <row r="93" spans="1:249" s="39" customFormat="1" ht="96.75" customHeight="1" x14ac:dyDescent="0.2">
      <c r="A93" s="27" t="s">
        <v>415</v>
      </c>
      <c r="B93" s="13" t="s">
        <v>11</v>
      </c>
      <c r="C93" s="4">
        <v>72300.25</v>
      </c>
      <c r="D93" s="4">
        <v>72300.25</v>
      </c>
      <c r="E93" s="13" t="s">
        <v>168</v>
      </c>
      <c r="F93" s="3" t="s">
        <v>416</v>
      </c>
      <c r="G93" s="36">
        <v>45019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</row>
    <row r="94" spans="1:249" s="39" customFormat="1" ht="111.75" customHeight="1" x14ac:dyDescent="0.2">
      <c r="A94" s="28" t="s">
        <v>284</v>
      </c>
      <c r="B94" s="28" t="s">
        <v>7</v>
      </c>
      <c r="C94" s="8">
        <v>74568.429999999993</v>
      </c>
      <c r="D94" s="8" t="s">
        <v>285</v>
      </c>
      <c r="E94" s="28" t="s">
        <v>275</v>
      </c>
      <c r="F94" s="7" t="s">
        <v>110</v>
      </c>
      <c r="G94" s="36">
        <v>44674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6"/>
      <c r="HO94" s="6"/>
      <c r="HP94" s="6"/>
      <c r="HQ94" s="6"/>
      <c r="HR94" s="6"/>
      <c r="HS94" s="6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</row>
    <row r="95" spans="1:249" s="37" customFormat="1" ht="93" customHeight="1" x14ac:dyDescent="0.25">
      <c r="A95" s="13" t="s">
        <v>360</v>
      </c>
      <c r="B95" s="13" t="s">
        <v>82</v>
      </c>
      <c r="C95" s="4">
        <v>75000</v>
      </c>
      <c r="D95" s="4">
        <v>25000</v>
      </c>
      <c r="E95" s="13" t="s">
        <v>168</v>
      </c>
      <c r="F95" s="3" t="s">
        <v>361</v>
      </c>
      <c r="G95" s="36">
        <v>44865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</row>
    <row r="96" spans="1:249" s="37" customFormat="1" ht="63.75" customHeight="1" x14ac:dyDescent="0.25">
      <c r="A96" s="27" t="s">
        <v>211</v>
      </c>
      <c r="B96" s="13" t="s">
        <v>11</v>
      </c>
      <c r="C96" s="4">
        <v>77283.25</v>
      </c>
      <c r="D96" s="11" t="s">
        <v>212</v>
      </c>
      <c r="E96" s="13" t="s">
        <v>16</v>
      </c>
      <c r="F96" s="3" t="s">
        <v>213</v>
      </c>
      <c r="G96" s="36">
        <v>44651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</row>
    <row r="97" spans="1:249" s="37" customFormat="1" ht="63.75" customHeight="1" x14ac:dyDescent="0.25">
      <c r="A97" s="27" t="s">
        <v>121</v>
      </c>
      <c r="B97" s="13" t="s">
        <v>122</v>
      </c>
      <c r="C97" s="15">
        <v>83928.49</v>
      </c>
      <c r="D97" s="15" t="s">
        <v>123</v>
      </c>
      <c r="E97" s="45" t="s">
        <v>124</v>
      </c>
      <c r="F97" s="3" t="s">
        <v>114</v>
      </c>
      <c r="G97" s="36">
        <v>44896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</row>
    <row r="98" spans="1:249" s="37" customFormat="1" ht="84.75" customHeight="1" x14ac:dyDescent="0.25">
      <c r="A98" s="27" t="s">
        <v>451</v>
      </c>
      <c r="B98" s="13" t="s">
        <v>11</v>
      </c>
      <c r="C98" s="4">
        <v>85688</v>
      </c>
      <c r="D98" s="4" t="s">
        <v>452</v>
      </c>
      <c r="E98" s="13" t="s">
        <v>453</v>
      </c>
      <c r="F98" s="3" t="s">
        <v>181</v>
      </c>
      <c r="G98" s="36">
        <v>45168</v>
      </c>
    </row>
    <row r="99" spans="1:249" s="37" customFormat="1" ht="63.75" customHeight="1" x14ac:dyDescent="0.25">
      <c r="A99" s="44" t="s">
        <v>302</v>
      </c>
      <c r="B99" s="45" t="s">
        <v>145</v>
      </c>
      <c r="C99" s="15">
        <v>87300</v>
      </c>
      <c r="D99" s="15">
        <v>29100</v>
      </c>
      <c r="E99" s="45" t="s">
        <v>168</v>
      </c>
      <c r="F99" s="3" t="s">
        <v>303</v>
      </c>
      <c r="G99" s="55">
        <v>44711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</row>
    <row r="100" spans="1:249" s="37" customFormat="1" ht="63.75" customHeight="1" x14ac:dyDescent="0.25">
      <c r="A100" s="27" t="s">
        <v>163</v>
      </c>
      <c r="B100" s="13" t="s">
        <v>164</v>
      </c>
      <c r="C100" s="4">
        <v>91800</v>
      </c>
      <c r="D100" s="4">
        <v>24500</v>
      </c>
      <c r="E100" s="13" t="s">
        <v>165</v>
      </c>
      <c r="F100" s="3" t="s">
        <v>105</v>
      </c>
      <c r="G100" s="36">
        <v>44592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</row>
    <row r="101" spans="1:249" s="39" customFormat="1" ht="12.75" x14ac:dyDescent="0.2">
      <c r="A101" s="27" t="s">
        <v>335</v>
      </c>
      <c r="B101" s="13" t="s">
        <v>7</v>
      </c>
      <c r="C101" s="4">
        <v>100000</v>
      </c>
      <c r="D101" s="4">
        <v>20000</v>
      </c>
      <c r="E101" s="13" t="s">
        <v>19</v>
      </c>
      <c r="F101" s="3" t="s">
        <v>336</v>
      </c>
      <c r="G101" s="36">
        <v>44750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</row>
    <row r="102" spans="1:249" s="39" customFormat="1" ht="25.5" x14ac:dyDescent="0.2">
      <c r="A102" s="27" t="s">
        <v>182</v>
      </c>
      <c r="B102" s="13" t="s">
        <v>7</v>
      </c>
      <c r="C102" s="4">
        <v>100000</v>
      </c>
      <c r="D102" s="4" t="s">
        <v>38</v>
      </c>
      <c r="E102" s="13" t="s">
        <v>23</v>
      </c>
      <c r="F102" s="3" t="s">
        <v>183</v>
      </c>
      <c r="G102" s="36">
        <v>44609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</row>
    <row r="103" spans="1:249" s="39" customFormat="1" ht="51" x14ac:dyDescent="0.2">
      <c r="A103" s="27" t="s">
        <v>352</v>
      </c>
      <c r="B103" s="13" t="s">
        <v>7</v>
      </c>
      <c r="C103" s="4">
        <v>103200</v>
      </c>
      <c r="D103" s="4">
        <v>25800</v>
      </c>
      <c r="E103" s="13" t="s">
        <v>16</v>
      </c>
      <c r="F103" s="3" t="s">
        <v>348</v>
      </c>
      <c r="G103" s="36">
        <v>44813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</row>
    <row r="104" spans="1:249" s="39" customFormat="1" ht="63.75" x14ac:dyDescent="0.2">
      <c r="A104" s="27" t="s">
        <v>237</v>
      </c>
      <c r="B104" s="13" t="s">
        <v>11</v>
      </c>
      <c r="C104" s="71">
        <v>110326.24</v>
      </c>
      <c r="D104" s="71">
        <v>36775.410000000003</v>
      </c>
      <c r="E104" s="19" t="s">
        <v>168</v>
      </c>
      <c r="F104" s="3" t="s">
        <v>42</v>
      </c>
      <c r="G104" s="36">
        <v>44651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</row>
    <row r="105" spans="1:249" s="37" customFormat="1" ht="63.75" customHeight="1" x14ac:dyDescent="0.25">
      <c r="A105" s="27" t="s">
        <v>49</v>
      </c>
      <c r="B105" s="13" t="s">
        <v>11</v>
      </c>
      <c r="C105" s="4">
        <v>112434.73999999999</v>
      </c>
      <c r="D105" s="4">
        <v>22900</v>
      </c>
      <c r="E105" s="13" t="s">
        <v>16</v>
      </c>
      <c r="F105" s="3" t="s">
        <v>50</v>
      </c>
      <c r="G105" s="36">
        <v>44469</v>
      </c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</row>
    <row r="106" spans="1:249" s="37" customFormat="1" ht="63.75" customHeight="1" x14ac:dyDescent="0.25">
      <c r="A106" s="49" t="s">
        <v>434</v>
      </c>
      <c r="B106" s="30" t="s">
        <v>167</v>
      </c>
      <c r="C106" s="26">
        <v>113483.89</v>
      </c>
      <c r="D106" s="26" t="s">
        <v>435</v>
      </c>
      <c r="E106" s="30" t="s">
        <v>168</v>
      </c>
      <c r="F106" s="22" t="s">
        <v>436</v>
      </c>
      <c r="G106" s="52">
        <v>45108</v>
      </c>
      <c r="HN106" s="6"/>
      <c r="HO106" s="6"/>
      <c r="HP106" s="6"/>
      <c r="HQ106" s="6"/>
      <c r="HR106" s="6"/>
      <c r="HS106" s="6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</row>
    <row r="107" spans="1:249" s="37" customFormat="1" ht="63.75" customHeight="1" x14ac:dyDescent="0.25">
      <c r="A107" s="27" t="s">
        <v>522</v>
      </c>
      <c r="B107" s="13" t="s">
        <v>145</v>
      </c>
      <c r="C107" s="4">
        <v>114000</v>
      </c>
      <c r="D107" s="4">
        <v>38000</v>
      </c>
      <c r="E107" s="13" t="s">
        <v>168</v>
      </c>
      <c r="F107" s="3" t="s">
        <v>523</v>
      </c>
      <c r="G107" s="36">
        <v>46142</v>
      </c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</row>
    <row r="108" spans="1:249" s="39" customFormat="1" ht="12.75" x14ac:dyDescent="0.2">
      <c r="A108" s="49" t="s">
        <v>94</v>
      </c>
      <c r="B108" s="30" t="s">
        <v>95</v>
      </c>
      <c r="C108" s="26">
        <v>120095</v>
      </c>
      <c r="D108" s="26">
        <v>12411</v>
      </c>
      <c r="E108" s="30" t="s">
        <v>23</v>
      </c>
      <c r="F108" s="22" t="s">
        <v>96</v>
      </c>
      <c r="G108" s="52">
        <v>44514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</row>
    <row r="109" spans="1:249" s="37" customFormat="1" ht="96.75" customHeight="1" x14ac:dyDescent="0.25">
      <c r="A109" s="27" t="s">
        <v>558</v>
      </c>
      <c r="B109" s="13" t="s">
        <v>175</v>
      </c>
      <c r="C109" s="4">
        <v>125000</v>
      </c>
      <c r="D109" s="4">
        <v>50000</v>
      </c>
      <c r="E109" s="13" t="s">
        <v>555</v>
      </c>
      <c r="F109" s="3" t="s">
        <v>556</v>
      </c>
      <c r="G109" s="36" t="s">
        <v>557</v>
      </c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</row>
    <row r="110" spans="1:249" s="39" customFormat="1" ht="89.25" x14ac:dyDescent="0.2">
      <c r="A110" s="49" t="s">
        <v>550</v>
      </c>
      <c r="B110" s="30" t="s">
        <v>145</v>
      </c>
      <c r="C110" s="26">
        <v>126267.68</v>
      </c>
      <c r="D110" s="26" t="s">
        <v>551</v>
      </c>
      <c r="E110" s="30" t="s">
        <v>16</v>
      </c>
      <c r="F110" s="22" t="s">
        <v>552</v>
      </c>
      <c r="G110" s="52" t="s">
        <v>553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</row>
    <row r="111" spans="1:249" s="39" customFormat="1" ht="12.75" x14ac:dyDescent="0.2">
      <c r="A111" s="27" t="s">
        <v>342</v>
      </c>
      <c r="B111" s="13" t="s">
        <v>7</v>
      </c>
      <c r="C111" s="4">
        <v>134000</v>
      </c>
      <c r="D111" s="4">
        <v>38000</v>
      </c>
      <c r="E111" s="13" t="s">
        <v>343</v>
      </c>
      <c r="F111" s="3" t="s">
        <v>344</v>
      </c>
      <c r="G111" s="36">
        <v>44804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</row>
    <row r="112" spans="1:249" s="39" customFormat="1" ht="63.75" x14ac:dyDescent="0.2">
      <c r="A112" s="27" t="s">
        <v>326</v>
      </c>
      <c r="B112" s="13" t="s">
        <v>82</v>
      </c>
      <c r="C112" s="4">
        <v>135000</v>
      </c>
      <c r="D112" s="4">
        <v>45000</v>
      </c>
      <c r="E112" s="13" t="s">
        <v>317</v>
      </c>
      <c r="F112" s="3" t="s">
        <v>327</v>
      </c>
      <c r="G112" s="36">
        <v>44742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</row>
    <row r="113" spans="1:249" s="37" customFormat="1" ht="68.25" customHeight="1" x14ac:dyDescent="0.25">
      <c r="A113" s="27" t="s">
        <v>304</v>
      </c>
      <c r="B113" s="13" t="s">
        <v>7</v>
      </c>
      <c r="C113" s="4">
        <v>137497.5</v>
      </c>
      <c r="D113" s="4" t="s">
        <v>305</v>
      </c>
      <c r="E113" s="13" t="s">
        <v>16</v>
      </c>
      <c r="F113" s="3" t="s">
        <v>306</v>
      </c>
      <c r="G113" s="36">
        <v>44712</v>
      </c>
      <c r="HN113" s="6"/>
      <c r="HO113" s="6"/>
      <c r="HP113" s="6"/>
      <c r="HQ113" s="6"/>
      <c r="HR113" s="6"/>
      <c r="HS113" s="6"/>
    </row>
    <row r="114" spans="1:249" s="37" customFormat="1" ht="105" customHeight="1" x14ac:dyDescent="0.25">
      <c r="A114" s="27" t="s">
        <v>282</v>
      </c>
      <c r="B114" s="13" t="s">
        <v>11</v>
      </c>
      <c r="C114" s="4">
        <v>137629.31</v>
      </c>
      <c r="D114" s="4">
        <v>137629.31</v>
      </c>
      <c r="E114" s="13" t="s">
        <v>168</v>
      </c>
      <c r="F114" s="3" t="s">
        <v>283</v>
      </c>
      <c r="G114" s="36">
        <v>44826</v>
      </c>
      <c r="HN114" s="6"/>
      <c r="HO114" s="6"/>
      <c r="HP114" s="6"/>
      <c r="HQ114" s="6"/>
      <c r="HR114" s="6"/>
      <c r="HS114" s="6"/>
    </row>
    <row r="115" spans="1:249" s="37" customFormat="1" ht="63.75" customHeight="1" x14ac:dyDescent="0.25">
      <c r="A115" s="27" t="s">
        <v>217</v>
      </c>
      <c r="B115" s="13" t="s">
        <v>11</v>
      </c>
      <c r="C115" s="4">
        <v>142574.75</v>
      </c>
      <c r="D115" s="4">
        <v>13265.43</v>
      </c>
      <c r="E115" s="13" t="s">
        <v>151</v>
      </c>
      <c r="F115" s="3" t="s">
        <v>218</v>
      </c>
      <c r="G115" s="36">
        <v>44651</v>
      </c>
      <c r="J115" s="63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</row>
    <row r="116" spans="1:249" s="37" customFormat="1" ht="63.75" customHeight="1" x14ac:dyDescent="0.25">
      <c r="A116" s="27" t="s">
        <v>97</v>
      </c>
      <c r="B116" s="13" t="s">
        <v>37</v>
      </c>
      <c r="C116" s="4">
        <v>145676</v>
      </c>
      <c r="D116" s="4"/>
      <c r="E116" s="13" t="s">
        <v>98</v>
      </c>
      <c r="F116" s="3" t="s">
        <v>100</v>
      </c>
      <c r="G116" s="36">
        <v>45260</v>
      </c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</row>
    <row r="117" spans="1:249" s="37" customFormat="1" ht="63.75" customHeight="1" x14ac:dyDescent="0.25">
      <c r="A117" s="44" t="s">
        <v>356</v>
      </c>
      <c r="B117" s="45" t="s">
        <v>31</v>
      </c>
      <c r="C117" s="15">
        <v>146450</v>
      </c>
      <c r="D117" s="15" t="s">
        <v>357</v>
      </c>
      <c r="E117" s="45" t="s">
        <v>358</v>
      </c>
      <c r="F117" s="3" t="s">
        <v>359</v>
      </c>
      <c r="G117" s="55">
        <v>44834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</row>
    <row r="118" spans="1:249" s="37" customFormat="1" ht="63.75" customHeight="1" x14ac:dyDescent="0.2">
      <c r="A118" s="27" t="s">
        <v>233</v>
      </c>
      <c r="B118" s="13" t="s">
        <v>7</v>
      </c>
      <c r="C118" s="4">
        <v>147126.39000000001</v>
      </c>
      <c r="D118" s="4" t="s">
        <v>234</v>
      </c>
      <c r="E118" s="13" t="s">
        <v>235</v>
      </c>
      <c r="F118" s="3" t="s">
        <v>236</v>
      </c>
      <c r="G118" s="36">
        <v>44651</v>
      </c>
      <c r="H118" s="46"/>
      <c r="I118" s="4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</row>
    <row r="119" spans="1:249" s="39" customFormat="1" ht="100.5" customHeight="1" x14ac:dyDescent="0.2">
      <c r="A119" s="27" t="s">
        <v>94</v>
      </c>
      <c r="B119" s="13" t="s">
        <v>95</v>
      </c>
      <c r="C119" s="4">
        <v>149474.1</v>
      </c>
      <c r="D119" s="4">
        <v>8902</v>
      </c>
      <c r="E119" s="13" t="s">
        <v>23</v>
      </c>
      <c r="F119" s="3" t="s">
        <v>96</v>
      </c>
      <c r="G119" s="36">
        <v>44514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</row>
    <row r="120" spans="1:249" s="37" customFormat="1" ht="63.75" customHeight="1" x14ac:dyDescent="0.2">
      <c r="A120" s="27" t="s">
        <v>392</v>
      </c>
      <c r="B120" s="13" t="s">
        <v>164</v>
      </c>
      <c r="C120" s="4">
        <v>150100</v>
      </c>
      <c r="D120" s="4">
        <v>100000</v>
      </c>
      <c r="E120" s="13" t="s">
        <v>393</v>
      </c>
      <c r="F120" s="3" t="s">
        <v>394</v>
      </c>
      <c r="G120" s="36">
        <v>44995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</row>
    <row r="121" spans="1:249" s="37" customFormat="1" ht="63.75" customHeight="1" x14ac:dyDescent="0.25">
      <c r="A121" s="27" t="s">
        <v>370</v>
      </c>
      <c r="B121" s="13" t="s">
        <v>7</v>
      </c>
      <c r="C121" s="4">
        <v>159000</v>
      </c>
      <c r="D121" s="4">
        <v>80000</v>
      </c>
      <c r="E121" s="13" t="s">
        <v>371</v>
      </c>
      <c r="F121" s="3" t="s">
        <v>372</v>
      </c>
      <c r="G121" s="36">
        <v>44895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</row>
    <row r="122" spans="1:249" s="37" customFormat="1" ht="85.5" customHeight="1" x14ac:dyDescent="0.2">
      <c r="A122" s="27" t="s">
        <v>423</v>
      </c>
      <c r="B122" s="13" t="s">
        <v>11</v>
      </c>
      <c r="C122" s="4">
        <v>160540.43</v>
      </c>
      <c r="D122" s="4">
        <v>10714.22</v>
      </c>
      <c r="E122" s="13" t="s">
        <v>23</v>
      </c>
      <c r="F122" s="3" t="s">
        <v>424</v>
      </c>
      <c r="G122" s="36">
        <v>45107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</row>
    <row r="123" spans="1:249" s="39" customFormat="1" ht="12.75" x14ac:dyDescent="0.2">
      <c r="A123" s="27" t="s">
        <v>421</v>
      </c>
      <c r="B123" s="13" t="s">
        <v>7</v>
      </c>
      <c r="C123" s="4">
        <v>162000</v>
      </c>
      <c r="D123" s="4">
        <v>54000</v>
      </c>
      <c r="E123" s="13" t="s">
        <v>14</v>
      </c>
      <c r="F123" s="3" t="s">
        <v>422</v>
      </c>
      <c r="G123" s="36">
        <v>45090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</row>
    <row r="124" spans="1:249" s="37" customFormat="1" ht="63.75" customHeight="1" x14ac:dyDescent="0.2">
      <c r="A124" s="27" t="s">
        <v>21</v>
      </c>
      <c r="B124" s="13" t="s">
        <v>22</v>
      </c>
      <c r="C124" s="4">
        <v>162637</v>
      </c>
      <c r="D124" s="4">
        <v>0</v>
      </c>
      <c r="E124" s="13" t="s">
        <v>23</v>
      </c>
      <c r="F124" s="3" t="s">
        <v>24</v>
      </c>
      <c r="G124" s="36">
        <v>44385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</row>
    <row r="125" spans="1:249" s="37" customFormat="1" ht="63.75" customHeight="1" x14ac:dyDescent="0.2">
      <c r="A125" s="27" t="s">
        <v>203</v>
      </c>
      <c r="B125" s="13" t="s">
        <v>7</v>
      </c>
      <c r="C125" s="4">
        <v>173718</v>
      </c>
      <c r="D125" s="4">
        <v>5400</v>
      </c>
      <c r="E125" s="13" t="s">
        <v>23</v>
      </c>
      <c r="F125" s="3" t="s">
        <v>204</v>
      </c>
      <c r="G125" s="36">
        <v>44651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</row>
    <row r="126" spans="1:249" s="37" customFormat="1" ht="63.75" customHeight="1" x14ac:dyDescent="0.2">
      <c r="A126" s="28" t="s">
        <v>55</v>
      </c>
      <c r="B126" s="28" t="s">
        <v>56</v>
      </c>
      <c r="C126" s="8">
        <v>182756</v>
      </c>
      <c r="D126" s="8">
        <v>45689</v>
      </c>
      <c r="E126" s="28" t="s">
        <v>19</v>
      </c>
      <c r="F126" s="7" t="s">
        <v>57</v>
      </c>
      <c r="G126" s="36">
        <v>44651</v>
      </c>
      <c r="I126" s="41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</row>
    <row r="127" spans="1:249" s="37" customFormat="1" ht="75" customHeight="1" x14ac:dyDescent="0.2">
      <c r="A127" s="27" t="s">
        <v>347</v>
      </c>
      <c r="B127" s="13" t="s">
        <v>7</v>
      </c>
      <c r="C127" s="4">
        <v>185440</v>
      </c>
      <c r="D127" s="4">
        <v>46360</v>
      </c>
      <c r="E127" s="13" t="s">
        <v>16</v>
      </c>
      <c r="F127" s="3" t="s">
        <v>348</v>
      </c>
      <c r="G127" s="36">
        <v>44804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</row>
    <row r="128" spans="1:249" s="37" customFormat="1" ht="63.75" customHeight="1" x14ac:dyDescent="0.25">
      <c r="A128" s="27" t="s">
        <v>419</v>
      </c>
      <c r="B128" s="13" t="s">
        <v>7</v>
      </c>
      <c r="C128" s="4">
        <v>191719.44</v>
      </c>
      <c r="D128" s="4">
        <v>47929.86</v>
      </c>
      <c r="E128" s="13" t="s">
        <v>16</v>
      </c>
      <c r="F128" s="3" t="s">
        <v>420</v>
      </c>
      <c r="G128" s="36">
        <v>45077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</row>
    <row r="129" spans="1:249" s="39" customFormat="1" ht="63.75" x14ac:dyDescent="0.2">
      <c r="A129" s="27" t="s">
        <v>459</v>
      </c>
      <c r="B129" s="13" t="s">
        <v>11</v>
      </c>
      <c r="C129" s="4">
        <v>192483.6</v>
      </c>
      <c r="D129" s="29"/>
      <c r="E129" s="13" t="s">
        <v>168</v>
      </c>
      <c r="F129" s="3" t="s">
        <v>460</v>
      </c>
      <c r="G129" s="36">
        <v>45194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</row>
    <row r="130" spans="1:249" s="39" customFormat="1" ht="50.25" customHeight="1" x14ac:dyDescent="0.2">
      <c r="A130" s="27" t="s">
        <v>454</v>
      </c>
      <c r="B130" s="13" t="s">
        <v>11</v>
      </c>
      <c r="C130" s="4">
        <v>196050</v>
      </c>
      <c r="D130" s="4">
        <v>65290</v>
      </c>
      <c r="E130" s="13" t="s">
        <v>168</v>
      </c>
      <c r="F130" s="3" t="s">
        <v>93</v>
      </c>
      <c r="G130" s="36">
        <v>45169</v>
      </c>
      <c r="J130" s="42"/>
      <c r="K130" s="42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</row>
    <row r="131" spans="1:249" s="39" customFormat="1" ht="46.5" customHeight="1" x14ac:dyDescent="0.2">
      <c r="A131" s="27" t="s">
        <v>101</v>
      </c>
      <c r="B131" s="13" t="s">
        <v>7</v>
      </c>
      <c r="C131" s="4">
        <v>200000</v>
      </c>
      <c r="D131" s="4">
        <v>50000</v>
      </c>
      <c r="E131" s="13" t="s">
        <v>19</v>
      </c>
      <c r="F131" s="3" t="s">
        <v>58</v>
      </c>
      <c r="G131" s="36">
        <v>44530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</row>
    <row r="132" spans="1:249" s="37" customFormat="1" ht="87.75" customHeight="1" x14ac:dyDescent="0.25">
      <c r="A132" s="27" t="s">
        <v>437</v>
      </c>
      <c r="B132" s="13" t="s">
        <v>167</v>
      </c>
      <c r="C132" s="4">
        <v>202266.5</v>
      </c>
      <c r="D132" s="4" t="s">
        <v>438</v>
      </c>
      <c r="E132" s="13" t="s">
        <v>168</v>
      </c>
      <c r="F132" s="3" t="s">
        <v>439</v>
      </c>
      <c r="G132" s="36">
        <v>45108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</row>
    <row r="133" spans="1:249" s="37" customFormat="1" ht="63.75" customHeight="1" x14ac:dyDescent="0.2">
      <c r="A133" s="27" t="s">
        <v>404</v>
      </c>
      <c r="B133" s="13" t="s">
        <v>11</v>
      </c>
      <c r="C133" s="4">
        <v>210434</v>
      </c>
      <c r="D133" s="4">
        <v>20852</v>
      </c>
      <c r="E133" s="13" t="s">
        <v>151</v>
      </c>
      <c r="F133" s="3" t="s">
        <v>405</v>
      </c>
      <c r="G133" s="36">
        <v>45016</v>
      </c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</row>
    <row r="134" spans="1:249" s="37" customFormat="1" ht="63.75" customHeight="1" x14ac:dyDescent="0.25">
      <c r="A134" s="27" t="s">
        <v>97</v>
      </c>
      <c r="B134" s="13" t="s">
        <v>37</v>
      </c>
      <c r="C134" s="4">
        <v>234611</v>
      </c>
      <c r="D134" s="4"/>
      <c r="E134" s="13" t="s">
        <v>98</v>
      </c>
      <c r="F134" s="3" t="s">
        <v>111</v>
      </c>
      <c r="G134" s="36">
        <v>45260</v>
      </c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</row>
    <row r="135" spans="1:249" s="37" customFormat="1" ht="73.5" customHeight="1" x14ac:dyDescent="0.25">
      <c r="A135" s="27" t="s">
        <v>402</v>
      </c>
      <c r="B135" s="13" t="s">
        <v>7</v>
      </c>
      <c r="C135" s="4">
        <v>236000</v>
      </c>
      <c r="D135" s="4">
        <v>47000</v>
      </c>
      <c r="E135" s="13" t="s">
        <v>23</v>
      </c>
      <c r="F135" s="3" t="s">
        <v>403</v>
      </c>
      <c r="G135" s="36">
        <v>45016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</row>
    <row r="136" spans="1:249" s="37" customFormat="1" ht="63.75" customHeight="1" x14ac:dyDescent="0.2">
      <c r="A136" s="27" t="s">
        <v>307</v>
      </c>
      <c r="B136" s="13" t="s">
        <v>83</v>
      </c>
      <c r="C136" s="4">
        <v>248200</v>
      </c>
      <c r="D136" s="4">
        <v>59250</v>
      </c>
      <c r="E136" s="13" t="s">
        <v>308</v>
      </c>
      <c r="F136" s="3" t="s">
        <v>309</v>
      </c>
      <c r="G136" s="36">
        <v>44712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</row>
    <row r="137" spans="1:249" s="37" customFormat="1" ht="63.75" customHeight="1" x14ac:dyDescent="0.2">
      <c r="A137" s="27" t="s">
        <v>102</v>
      </c>
      <c r="B137" s="13" t="s">
        <v>11</v>
      </c>
      <c r="C137" s="4">
        <v>252131.19</v>
      </c>
      <c r="D137" s="4">
        <v>100860</v>
      </c>
      <c r="E137" s="13" t="s">
        <v>103</v>
      </c>
      <c r="F137" s="3" t="s">
        <v>104</v>
      </c>
      <c r="G137" s="36">
        <v>44530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</row>
    <row r="138" spans="1:249" s="37" customFormat="1" ht="63.75" customHeight="1" x14ac:dyDescent="0.25">
      <c r="A138" s="27" t="s">
        <v>260</v>
      </c>
      <c r="B138" s="13" t="s">
        <v>7</v>
      </c>
      <c r="C138" s="4">
        <v>264000</v>
      </c>
      <c r="D138" s="4">
        <v>95000</v>
      </c>
      <c r="E138" s="13" t="s">
        <v>261</v>
      </c>
      <c r="F138" s="3" t="s">
        <v>262</v>
      </c>
      <c r="G138" s="36">
        <v>44651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</row>
    <row r="139" spans="1:249" s="39" customFormat="1" ht="83.25" customHeight="1" x14ac:dyDescent="0.2">
      <c r="A139" s="27" t="s">
        <v>97</v>
      </c>
      <c r="B139" s="13" t="s">
        <v>37</v>
      </c>
      <c r="C139" s="4">
        <v>271190</v>
      </c>
      <c r="D139" s="4"/>
      <c r="E139" s="13" t="s">
        <v>98</v>
      </c>
      <c r="F139" s="3" t="s">
        <v>99</v>
      </c>
      <c r="G139" s="36">
        <v>45260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</row>
    <row r="140" spans="1:249" s="39" customFormat="1" ht="12.75" x14ac:dyDescent="0.2">
      <c r="A140" s="44" t="s">
        <v>323</v>
      </c>
      <c r="B140" s="66" t="s">
        <v>31</v>
      </c>
      <c r="C140" s="15">
        <v>280000</v>
      </c>
      <c r="D140" s="15">
        <v>70000</v>
      </c>
      <c r="E140" s="54" t="s">
        <v>35</v>
      </c>
      <c r="F140" s="68" t="s">
        <v>324</v>
      </c>
      <c r="G140" s="36">
        <v>44742</v>
      </c>
    </row>
    <row r="141" spans="1:249" s="37" customFormat="1" ht="78" customHeight="1" x14ac:dyDescent="0.25">
      <c r="A141" s="27" t="s">
        <v>427</v>
      </c>
      <c r="B141" s="13" t="s">
        <v>11</v>
      </c>
      <c r="C141" s="4">
        <v>286236</v>
      </c>
      <c r="D141" s="4">
        <v>23593.5</v>
      </c>
      <c r="E141" s="13" t="s">
        <v>23</v>
      </c>
      <c r="F141" s="3" t="s">
        <v>428</v>
      </c>
      <c r="G141" s="36">
        <v>45107</v>
      </c>
      <c r="HN141" s="6"/>
      <c r="HO141" s="6"/>
      <c r="HP141" s="6"/>
      <c r="HQ141" s="6"/>
      <c r="HR141" s="6"/>
      <c r="HS141" s="6"/>
    </row>
    <row r="142" spans="1:249" s="37" customFormat="1" ht="63.75" customHeight="1" x14ac:dyDescent="0.25">
      <c r="A142" s="27" t="s">
        <v>471</v>
      </c>
      <c r="B142" s="13" t="s">
        <v>82</v>
      </c>
      <c r="C142" s="4">
        <v>292684</v>
      </c>
      <c r="D142" s="4">
        <v>9180</v>
      </c>
      <c r="E142" s="13" t="s">
        <v>23</v>
      </c>
      <c r="F142" s="3" t="s">
        <v>472</v>
      </c>
      <c r="G142" s="36">
        <v>45199</v>
      </c>
      <c r="H142" s="6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</row>
    <row r="143" spans="1:249" s="37" customFormat="1" ht="63.75" customHeight="1" x14ac:dyDescent="0.25">
      <c r="A143" s="27" t="s">
        <v>575</v>
      </c>
      <c r="B143" s="13" t="s">
        <v>7</v>
      </c>
      <c r="C143" s="4">
        <v>292876.79999999999</v>
      </c>
      <c r="D143" s="4">
        <v>58575.360000000001</v>
      </c>
      <c r="E143" s="13" t="s">
        <v>87</v>
      </c>
      <c r="F143" s="3" t="s">
        <v>576</v>
      </c>
      <c r="G143" s="36">
        <v>46234</v>
      </c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</row>
    <row r="144" spans="1:249" s="37" customFormat="1" ht="63.75" customHeight="1" x14ac:dyDescent="0.25">
      <c r="A144" s="27" t="s">
        <v>498</v>
      </c>
      <c r="B144" s="13" t="s">
        <v>7</v>
      </c>
      <c r="C144" s="4">
        <v>300000</v>
      </c>
      <c r="D144" s="4" t="s">
        <v>499</v>
      </c>
      <c r="E144" s="13" t="s">
        <v>124</v>
      </c>
      <c r="F144" s="3" t="s">
        <v>500</v>
      </c>
      <c r="G144" s="36">
        <v>45504</v>
      </c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</row>
    <row r="145" spans="1:249" s="37" customFormat="1" ht="99.6" customHeight="1" x14ac:dyDescent="0.2">
      <c r="A145" s="27" t="s">
        <v>579</v>
      </c>
      <c r="B145" s="13" t="s">
        <v>37</v>
      </c>
      <c r="C145" s="4">
        <v>336000</v>
      </c>
      <c r="D145" s="4">
        <v>118000</v>
      </c>
      <c r="E145" s="13" t="s">
        <v>19</v>
      </c>
      <c r="F145" s="3" t="s">
        <v>580</v>
      </c>
      <c r="G145" s="36">
        <v>45224</v>
      </c>
      <c r="I145" s="58" t="s">
        <v>581</v>
      </c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</row>
    <row r="146" spans="1:249" s="37" customFormat="1" ht="63.75" customHeight="1" x14ac:dyDescent="0.2">
      <c r="A146" s="27" t="s">
        <v>334</v>
      </c>
      <c r="B146" s="13" t="s">
        <v>11</v>
      </c>
      <c r="C146" s="4">
        <v>347235.6</v>
      </c>
      <c r="D146" s="4">
        <v>115745.2</v>
      </c>
      <c r="E146" s="13" t="s">
        <v>168</v>
      </c>
      <c r="F146" s="3" t="s">
        <v>93</v>
      </c>
      <c r="G146" s="36">
        <v>44747</v>
      </c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</row>
    <row r="147" spans="1:249" s="6" customFormat="1" ht="63.75" customHeight="1" x14ac:dyDescent="0.25">
      <c r="A147" s="27" t="s">
        <v>554</v>
      </c>
      <c r="B147" s="13" t="s">
        <v>31</v>
      </c>
      <c r="C147" s="4">
        <v>350000</v>
      </c>
      <c r="D147" s="4">
        <v>350000</v>
      </c>
      <c r="E147" s="13" t="s">
        <v>555</v>
      </c>
      <c r="F147" s="3" t="s">
        <v>556</v>
      </c>
      <c r="G147" s="36" t="s">
        <v>557</v>
      </c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8"/>
      <c r="HU147" s="38"/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  <c r="IH147" s="38"/>
      <c r="II147" s="38"/>
      <c r="IJ147" s="38"/>
      <c r="IK147" s="38"/>
      <c r="IL147" s="38"/>
      <c r="IM147" s="38"/>
      <c r="IN147" s="38"/>
      <c r="IO147" s="38"/>
    </row>
    <row r="148" spans="1:249" s="37" customFormat="1" ht="63.75" customHeight="1" x14ac:dyDescent="0.2">
      <c r="A148" s="27" t="s">
        <v>485</v>
      </c>
      <c r="B148" s="13" t="s">
        <v>7</v>
      </c>
      <c r="C148" s="4">
        <v>380200</v>
      </c>
      <c r="D148" s="4">
        <v>95050</v>
      </c>
      <c r="E148" s="13" t="s">
        <v>16</v>
      </c>
      <c r="F148" s="3" t="s">
        <v>486</v>
      </c>
      <c r="G148" s="36">
        <v>45382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  <c r="IH148" s="38"/>
      <c r="II148" s="38"/>
      <c r="IJ148" s="38"/>
      <c r="IK148" s="38"/>
      <c r="IL148" s="38"/>
      <c r="IM148" s="38"/>
      <c r="IN148" s="38"/>
      <c r="IO148" s="38"/>
    </row>
    <row r="149" spans="1:249" s="37" customFormat="1" ht="63.75" customHeight="1" x14ac:dyDescent="0.2">
      <c r="A149" s="27" t="s">
        <v>268</v>
      </c>
      <c r="B149" s="13" t="s">
        <v>7</v>
      </c>
      <c r="C149" s="4">
        <v>420000</v>
      </c>
      <c r="D149" s="4">
        <v>105000</v>
      </c>
      <c r="E149" s="13" t="s">
        <v>19</v>
      </c>
      <c r="F149" s="3" t="s">
        <v>253</v>
      </c>
      <c r="G149" s="36">
        <v>44651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</row>
    <row r="150" spans="1:249" s="39" customFormat="1" ht="63.75" x14ac:dyDescent="0.2">
      <c r="A150" s="27" t="s">
        <v>59</v>
      </c>
      <c r="B150" s="13" t="s">
        <v>37</v>
      </c>
      <c r="C150" s="4">
        <v>422000</v>
      </c>
      <c r="D150" s="4">
        <v>120000</v>
      </c>
      <c r="E150" s="24" t="s">
        <v>60</v>
      </c>
      <c r="F150" s="5" t="s">
        <v>61</v>
      </c>
      <c r="G150" s="36">
        <v>44479</v>
      </c>
      <c r="H150" s="38"/>
      <c r="I150" s="41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</row>
    <row r="151" spans="1:249" s="39" customFormat="1" ht="45" customHeight="1" x14ac:dyDescent="0.2">
      <c r="A151" s="49" t="s">
        <v>515</v>
      </c>
      <c r="B151" s="30" t="s">
        <v>7</v>
      </c>
      <c r="C151" s="4">
        <v>439300.9</v>
      </c>
      <c r="D151" s="4">
        <v>43930.9</v>
      </c>
      <c r="E151" s="13" t="s">
        <v>449</v>
      </c>
      <c r="F151" s="22" t="s">
        <v>516</v>
      </c>
      <c r="G151" s="36">
        <v>45869</v>
      </c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</row>
    <row r="152" spans="1:249" s="39" customFormat="1" ht="76.5" x14ac:dyDescent="0.2">
      <c r="A152" s="49" t="s">
        <v>528</v>
      </c>
      <c r="B152" s="30" t="s">
        <v>12</v>
      </c>
      <c r="C152" s="4">
        <v>450000</v>
      </c>
      <c r="D152" s="4"/>
      <c r="E152" s="13" t="s">
        <v>529</v>
      </c>
      <c r="F152" s="22" t="s">
        <v>530</v>
      </c>
      <c r="G152" s="36">
        <v>46521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</row>
    <row r="153" spans="1:249" s="37" customFormat="1" ht="63.75" customHeight="1" x14ac:dyDescent="0.2">
      <c r="A153" s="27" t="s">
        <v>150</v>
      </c>
      <c r="B153" s="13" t="s">
        <v>11</v>
      </c>
      <c r="C153" s="4">
        <v>458000.05</v>
      </c>
      <c r="D153" s="4" t="s">
        <v>9</v>
      </c>
      <c r="E153" s="13" t="s">
        <v>151</v>
      </c>
      <c r="F153" s="3" t="s">
        <v>152</v>
      </c>
      <c r="G153" s="36">
        <v>44584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</row>
    <row r="154" spans="1:249" s="37" customFormat="1" ht="63.75" customHeight="1" x14ac:dyDescent="0.25">
      <c r="A154" s="27" t="s">
        <v>78</v>
      </c>
      <c r="B154" s="13" t="s">
        <v>37</v>
      </c>
      <c r="C154" s="4">
        <v>480000</v>
      </c>
      <c r="D154" s="4">
        <v>33233</v>
      </c>
      <c r="E154" s="13" t="s">
        <v>79</v>
      </c>
      <c r="F154" s="3" t="s">
        <v>80</v>
      </c>
      <c r="G154" s="36">
        <v>44865</v>
      </c>
    </row>
    <row r="155" spans="1:249" s="39" customFormat="1" ht="89.25" x14ac:dyDescent="0.2">
      <c r="A155" s="27" t="s">
        <v>188</v>
      </c>
      <c r="B155" s="13" t="s">
        <v>11</v>
      </c>
      <c r="C155" s="4">
        <v>481261</v>
      </c>
      <c r="D155" s="4">
        <v>60158</v>
      </c>
      <c r="E155" s="13" t="s">
        <v>19</v>
      </c>
      <c r="F155" s="3" t="s">
        <v>189</v>
      </c>
      <c r="G155" s="36">
        <v>44630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</row>
    <row r="156" spans="1:249" s="37" customFormat="1" ht="63.75" customHeight="1" x14ac:dyDescent="0.25">
      <c r="A156" s="27" t="s">
        <v>446</v>
      </c>
      <c r="B156" s="13" t="s">
        <v>7</v>
      </c>
      <c r="C156" s="4">
        <v>580000</v>
      </c>
      <c r="D156" s="4">
        <v>145000</v>
      </c>
      <c r="E156" s="13" t="s">
        <v>16</v>
      </c>
      <c r="F156" s="3" t="s">
        <v>447</v>
      </c>
      <c r="G156" s="36">
        <v>45158</v>
      </c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</row>
    <row r="157" spans="1:249" s="37" customFormat="1" ht="63.75" customHeight="1" x14ac:dyDescent="0.25">
      <c r="A157" s="27" t="s">
        <v>411</v>
      </c>
      <c r="B157" s="13" t="s">
        <v>7</v>
      </c>
      <c r="C157" s="4">
        <v>589546</v>
      </c>
      <c r="D157" s="4">
        <v>197365</v>
      </c>
      <c r="E157" s="13" t="s">
        <v>19</v>
      </c>
      <c r="F157" s="3" t="s">
        <v>412</v>
      </c>
      <c r="G157" s="36">
        <v>45016</v>
      </c>
    </row>
    <row r="158" spans="1:249" s="37" customFormat="1" ht="63.75" customHeight="1" x14ac:dyDescent="0.25">
      <c r="A158" s="27" t="s">
        <v>289</v>
      </c>
      <c r="B158" s="13" t="s">
        <v>11</v>
      </c>
      <c r="C158" s="4">
        <f>(140120*3)+169700</f>
        <v>590060</v>
      </c>
      <c r="D158" s="4">
        <v>8584.2099999999991</v>
      </c>
      <c r="E158" s="13" t="s">
        <v>16</v>
      </c>
      <c r="F158" s="3" t="s">
        <v>290</v>
      </c>
      <c r="G158" s="36">
        <v>44681</v>
      </c>
    </row>
    <row r="159" spans="1:249" s="39" customFormat="1" ht="85.5" customHeight="1" x14ac:dyDescent="0.2">
      <c r="A159" s="27" t="s">
        <v>94</v>
      </c>
      <c r="B159" s="13" t="s">
        <v>95</v>
      </c>
      <c r="C159" s="4">
        <v>627924</v>
      </c>
      <c r="D159" s="4">
        <v>6704.69</v>
      </c>
      <c r="E159" s="13" t="s">
        <v>141</v>
      </c>
      <c r="F159" s="3" t="s">
        <v>388</v>
      </c>
      <c r="G159" s="36">
        <v>44978</v>
      </c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</row>
    <row r="160" spans="1:249" s="37" customFormat="1" ht="63.75" customHeight="1" x14ac:dyDescent="0.25">
      <c r="A160" s="28" t="s">
        <v>496</v>
      </c>
      <c r="B160" s="13" t="s">
        <v>11</v>
      </c>
      <c r="C160" s="4">
        <v>664181.46</v>
      </c>
      <c r="D160" s="16"/>
      <c r="E160" s="13" t="s">
        <v>497</v>
      </c>
      <c r="F160" s="16" t="s">
        <v>42</v>
      </c>
      <c r="G160" s="21">
        <v>45451</v>
      </c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</row>
    <row r="161" spans="1:249" s="37" customFormat="1" ht="63.75" customHeight="1" x14ac:dyDescent="0.2">
      <c r="A161" s="27" t="s">
        <v>425</v>
      </c>
      <c r="B161" s="13" t="s">
        <v>11</v>
      </c>
      <c r="C161" s="4">
        <v>704362.05</v>
      </c>
      <c r="D161" s="4">
        <v>16615.38</v>
      </c>
      <c r="E161" s="13" t="s">
        <v>23</v>
      </c>
      <c r="F161" s="3" t="s">
        <v>426</v>
      </c>
      <c r="G161" s="36">
        <v>45107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</row>
    <row r="162" spans="1:249" s="39" customFormat="1" ht="63.75" x14ac:dyDescent="0.2">
      <c r="A162" s="27" t="s">
        <v>219</v>
      </c>
      <c r="B162" s="13" t="s">
        <v>31</v>
      </c>
      <c r="C162" s="4">
        <v>735000</v>
      </c>
      <c r="D162" s="4">
        <v>107703.96</v>
      </c>
      <c r="E162" s="13" t="s">
        <v>220</v>
      </c>
      <c r="F162" s="3" t="s">
        <v>221</v>
      </c>
      <c r="G162" s="36">
        <v>44651</v>
      </c>
      <c r="H162" s="37"/>
      <c r="I162" s="63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</row>
    <row r="163" spans="1:249" s="12" customFormat="1" ht="79.5" customHeight="1" x14ac:dyDescent="0.25">
      <c r="A163" s="44" t="s">
        <v>517</v>
      </c>
      <c r="B163" s="45" t="s">
        <v>11</v>
      </c>
      <c r="C163" s="15">
        <v>758960.65</v>
      </c>
      <c r="D163" s="15">
        <v>108422.95</v>
      </c>
      <c r="E163" s="45" t="s">
        <v>141</v>
      </c>
      <c r="F163" s="14" t="s">
        <v>426</v>
      </c>
      <c r="G163" s="55">
        <v>45930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37"/>
      <c r="HO163" s="37"/>
      <c r="HP163" s="37"/>
      <c r="HQ163" s="37"/>
      <c r="HR163" s="37"/>
      <c r="HS163" s="37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</row>
    <row r="164" spans="1:249" s="12" customFormat="1" ht="79.5" customHeight="1" x14ac:dyDescent="0.25">
      <c r="A164" s="27" t="s">
        <v>487</v>
      </c>
      <c r="B164" s="13" t="s">
        <v>11</v>
      </c>
      <c r="C164" s="4">
        <v>759630</v>
      </c>
      <c r="D164" s="4">
        <v>151926</v>
      </c>
      <c r="E164" s="13" t="s">
        <v>488</v>
      </c>
      <c r="F164" s="3" t="s">
        <v>489</v>
      </c>
      <c r="G164" s="36">
        <v>45382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</row>
    <row r="165" spans="1:249" s="6" customFormat="1" ht="77.25" customHeight="1" x14ac:dyDescent="0.25">
      <c r="A165" s="27" t="s">
        <v>539</v>
      </c>
      <c r="B165" s="13" t="s">
        <v>518</v>
      </c>
      <c r="C165" s="4">
        <v>1000000</v>
      </c>
      <c r="D165" s="4" t="s">
        <v>540</v>
      </c>
      <c r="E165" s="13" t="s">
        <v>541</v>
      </c>
      <c r="F165" s="3" t="s">
        <v>542</v>
      </c>
      <c r="G165" s="36">
        <v>60357</v>
      </c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</row>
    <row r="166" spans="1:249" s="38" customFormat="1" ht="83.1" customHeight="1" x14ac:dyDescent="0.2">
      <c r="A166" s="27" t="s">
        <v>84</v>
      </c>
      <c r="B166" s="13" t="s">
        <v>85</v>
      </c>
      <c r="C166" s="4">
        <v>1078234.1000000001</v>
      </c>
      <c r="D166" s="4" t="s">
        <v>86</v>
      </c>
      <c r="E166" s="13" t="s">
        <v>87</v>
      </c>
      <c r="F166" s="3" t="s">
        <v>88</v>
      </c>
      <c r="G166" s="36">
        <v>44500</v>
      </c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</row>
    <row r="167" spans="1:249" s="39" customFormat="1" ht="12.75" x14ac:dyDescent="0.2">
      <c r="A167" s="27" t="s">
        <v>337</v>
      </c>
      <c r="B167" s="13" t="s">
        <v>11</v>
      </c>
      <c r="C167" s="4">
        <v>1080400</v>
      </c>
      <c r="D167" s="4">
        <v>91100</v>
      </c>
      <c r="E167" s="13" t="s">
        <v>87</v>
      </c>
      <c r="F167" s="3" t="s">
        <v>338</v>
      </c>
      <c r="G167" s="36">
        <v>44751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6"/>
      <c r="HO167" s="6"/>
      <c r="HP167" s="6"/>
      <c r="HQ167" s="6"/>
      <c r="HR167" s="6"/>
      <c r="HS167" s="6"/>
    </row>
    <row r="168" spans="1:249" s="39" customFormat="1" ht="51" x14ac:dyDescent="0.2">
      <c r="A168" s="28" t="s">
        <v>263</v>
      </c>
      <c r="B168" s="28" t="s">
        <v>7</v>
      </c>
      <c r="C168" s="8">
        <v>1168355.25</v>
      </c>
      <c r="D168" s="8">
        <v>233671.05</v>
      </c>
      <c r="E168" s="28" t="s">
        <v>23</v>
      </c>
      <c r="F168" s="7" t="s">
        <v>264</v>
      </c>
      <c r="G168" s="36">
        <v>44651</v>
      </c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</row>
    <row r="169" spans="1:249" s="39" customFormat="1" ht="76.5" x14ac:dyDescent="0.2">
      <c r="A169" s="27" t="s">
        <v>378</v>
      </c>
      <c r="B169" s="13" t="s">
        <v>11</v>
      </c>
      <c r="C169" s="4">
        <v>1232405</v>
      </c>
      <c r="D169" s="4">
        <v>0</v>
      </c>
      <c r="E169" s="24" t="s">
        <v>87</v>
      </c>
      <c r="F169" s="3" t="s">
        <v>379</v>
      </c>
      <c r="G169" s="36">
        <v>44926</v>
      </c>
      <c r="H169" s="6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</row>
    <row r="170" spans="1:249" s="38" customFormat="1" ht="93" customHeight="1" x14ac:dyDescent="0.2">
      <c r="A170" s="27" t="s">
        <v>251</v>
      </c>
      <c r="B170" s="13" t="s">
        <v>7</v>
      </c>
      <c r="C170" s="4">
        <v>2376500</v>
      </c>
      <c r="D170" s="4">
        <v>252000</v>
      </c>
      <c r="E170" s="13" t="s">
        <v>252</v>
      </c>
      <c r="F170" s="3" t="s">
        <v>253</v>
      </c>
      <c r="G170" s="36">
        <v>44651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</row>
    <row r="171" spans="1:249" s="38" customFormat="1" ht="51.95" customHeight="1" x14ac:dyDescent="0.25">
      <c r="A171" s="27" t="s">
        <v>413</v>
      </c>
      <c r="B171" s="13" t="s">
        <v>7</v>
      </c>
      <c r="C171" s="4">
        <v>2512060</v>
      </c>
      <c r="D171" s="4">
        <v>628015</v>
      </c>
      <c r="E171" s="13" t="s">
        <v>146</v>
      </c>
      <c r="F171" s="3" t="s">
        <v>414</v>
      </c>
      <c r="G171" s="36">
        <v>45016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</row>
    <row r="172" spans="1:249" s="37" customFormat="1" ht="90.95" customHeight="1" x14ac:dyDescent="0.25">
      <c r="A172" s="27" t="s">
        <v>254</v>
      </c>
      <c r="B172" s="13" t="s">
        <v>7</v>
      </c>
      <c r="C172" s="4">
        <v>2887052</v>
      </c>
      <c r="D172" s="4">
        <v>733979</v>
      </c>
      <c r="E172" s="13" t="s">
        <v>19</v>
      </c>
      <c r="F172" s="3" t="s">
        <v>253</v>
      </c>
      <c r="G172" s="36">
        <v>44651</v>
      </c>
    </row>
    <row r="173" spans="1:249" s="37" customFormat="1" ht="12.75" x14ac:dyDescent="0.2">
      <c r="A173" s="27" t="s">
        <v>417</v>
      </c>
      <c r="B173" s="13" t="s">
        <v>7</v>
      </c>
      <c r="C173" s="4">
        <v>3149060</v>
      </c>
      <c r="D173" s="4">
        <v>629812</v>
      </c>
      <c r="E173" s="13" t="s">
        <v>23</v>
      </c>
      <c r="F173" s="3" t="s">
        <v>418</v>
      </c>
      <c r="G173" s="36">
        <v>45077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</row>
    <row r="174" spans="1:249" s="37" customFormat="1" ht="51.95" customHeight="1" x14ac:dyDescent="0.25">
      <c r="A174" s="27" t="s">
        <v>466</v>
      </c>
      <c r="B174" s="13" t="s">
        <v>7</v>
      </c>
      <c r="C174" s="4">
        <v>3792000</v>
      </c>
      <c r="D174" s="4">
        <v>464000</v>
      </c>
      <c r="E174" s="13" t="s">
        <v>467</v>
      </c>
      <c r="F174" s="3" t="s">
        <v>468</v>
      </c>
      <c r="G174" s="36">
        <v>45199</v>
      </c>
      <c r="HN174" s="6"/>
      <c r="HO174" s="6"/>
      <c r="HP174" s="6"/>
      <c r="HQ174" s="6"/>
      <c r="HR174" s="6"/>
      <c r="HS174" s="6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</row>
    <row r="175" spans="1:249" s="37" customFormat="1" ht="65.099999999999994" customHeight="1" x14ac:dyDescent="0.2">
      <c r="A175" s="27" t="s">
        <v>328</v>
      </c>
      <c r="B175" s="13" t="s">
        <v>7</v>
      </c>
      <c r="C175" s="4">
        <v>3835842</v>
      </c>
      <c r="D175" s="4">
        <v>813124</v>
      </c>
      <c r="E175" s="13" t="s">
        <v>23</v>
      </c>
      <c r="F175" s="3" t="s">
        <v>329</v>
      </c>
      <c r="G175" s="36">
        <v>44742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</row>
    <row r="176" spans="1:249" s="37" customFormat="1" ht="63.75" x14ac:dyDescent="0.25">
      <c r="A176" s="27" t="s">
        <v>455</v>
      </c>
      <c r="B176" s="13" t="s">
        <v>7</v>
      </c>
      <c r="C176" s="4">
        <v>4000000</v>
      </c>
      <c r="D176" s="4">
        <v>1208000</v>
      </c>
      <c r="E176" s="13" t="s">
        <v>141</v>
      </c>
      <c r="F176" s="3" t="s">
        <v>456</v>
      </c>
      <c r="G176" s="36">
        <v>45169</v>
      </c>
    </row>
    <row r="177" spans="1:249" s="38" customFormat="1" ht="84" customHeight="1" x14ac:dyDescent="0.2">
      <c r="A177" s="27" t="s">
        <v>397</v>
      </c>
      <c r="B177" s="13" t="s">
        <v>398</v>
      </c>
      <c r="C177" s="4">
        <v>4633266</v>
      </c>
      <c r="D177" s="4">
        <v>722211</v>
      </c>
      <c r="E177" s="13" t="s">
        <v>399</v>
      </c>
      <c r="F177" s="3" t="s">
        <v>400</v>
      </c>
      <c r="G177" s="36">
        <v>45016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</row>
    <row r="178" spans="1:249" s="38" customFormat="1" ht="45.6" customHeight="1" x14ac:dyDescent="0.2">
      <c r="A178" s="27" t="s">
        <v>375</v>
      </c>
      <c r="B178" s="13" t="s">
        <v>95</v>
      </c>
      <c r="C178" s="4">
        <f>400000*15</f>
        <v>6000000</v>
      </c>
      <c r="D178" s="4">
        <v>227000</v>
      </c>
      <c r="E178" s="13" t="s">
        <v>376</v>
      </c>
      <c r="F178" s="3" t="s">
        <v>377</v>
      </c>
      <c r="G178" s="36">
        <v>44926</v>
      </c>
      <c r="H178" s="39"/>
      <c r="I178" s="62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</row>
    <row r="179" spans="1:249" s="38" customFormat="1" ht="63.75" x14ac:dyDescent="0.25">
      <c r="A179" s="27" t="s">
        <v>469</v>
      </c>
      <c r="B179" s="13" t="s">
        <v>11</v>
      </c>
      <c r="C179" s="4">
        <v>6975000</v>
      </c>
      <c r="D179" s="4">
        <v>1395000</v>
      </c>
      <c r="E179" s="13" t="s">
        <v>23</v>
      </c>
      <c r="F179" s="3" t="s">
        <v>470</v>
      </c>
      <c r="G179" s="36">
        <v>45199</v>
      </c>
    </row>
    <row r="180" spans="1:249" s="38" customFormat="1" ht="39" customHeight="1" x14ac:dyDescent="0.25">
      <c r="A180" s="27" t="s">
        <v>330</v>
      </c>
      <c r="B180" s="13" t="s">
        <v>7</v>
      </c>
      <c r="C180" s="4">
        <v>7709717</v>
      </c>
      <c r="D180" s="4">
        <v>1568785</v>
      </c>
      <c r="E180" s="13" t="s">
        <v>23</v>
      </c>
      <c r="F180" s="3" t="s">
        <v>331</v>
      </c>
      <c r="G180" s="36">
        <v>44742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</row>
    <row r="181" spans="1:249" s="38" customFormat="1" ht="90.95" customHeight="1" x14ac:dyDescent="0.25">
      <c r="A181" s="27" t="s">
        <v>519</v>
      </c>
      <c r="B181" s="13" t="s">
        <v>518</v>
      </c>
      <c r="C181" s="4">
        <f>25*1205300</f>
        <v>30132500</v>
      </c>
      <c r="D181" s="4">
        <v>1508671</v>
      </c>
      <c r="E181" s="13" t="s">
        <v>520</v>
      </c>
      <c r="F181" s="3" t="s">
        <v>521</v>
      </c>
      <c r="G181" s="36">
        <v>46112</v>
      </c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</row>
    <row r="182" spans="1:249" s="38" customFormat="1" ht="90.95" customHeight="1" x14ac:dyDescent="0.25">
      <c r="A182" s="27" t="s">
        <v>537</v>
      </c>
      <c r="B182" s="13" t="s">
        <v>518</v>
      </c>
      <c r="C182" s="4">
        <v>110000000</v>
      </c>
      <c r="D182" s="4">
        <f>4648676+66773</f>
        <v>4715449</v>
      </c>
      <c r="E182" s="13" t="s">
        <v>520</v>
      </c>
      <c r="F182" s="3" t="s">
        <v>538</v>
      </c>
      <c r="G182" s="36">
        <v>48244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</row>
    <row r="183" spans="1:249" s="38" customFormat="1" ht="135" customHeight="1" x14ac:dyDescent="0.25">
      <c r="A183" s="27" t="s">
        <v>507</v>
      </c>
      <c r="B183" s="13" t="s">
        <v>7</v>
      </c>
      <c r="C183" s="4" t="s">
        <v>17</v>
      </c>
      <c r="D183" s="4" t="s">
        <v>17</v>
      </c>
      <c r="E183" s="13" t="s">
        <v>508</v>
      </c>
      <c r="F183" s="3" t="s">
        <v>232</v>
      </c>
      <c r="G183" s="36">
        <v>45747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</row>
    <row r="184" spans="1:249" s="38" customFormat="1" ht="65.099999999999994" customHeight="1" x14ac:dyDescent="0.2">
      <c r="A184" s="27" t="s">
        <v>230</v>
      </c>
      <c r="B184" s="13" t="s">
        <v>11</v>
      </c>
      <c r="C184" s="4" t="s">
        <v>17</v>
      </c>
      <c r="D184" s="4">
        <v>16011</v>
      </c>
      <c r="E184" s="13" t="s">
        <v>10</v>
      </c>
      <c r="F184" s="3" t="s">
        <v>231</v>
      </c>
      <c r="G184" s="36">
        <v>44651</v>
      </c>
      <c r="H184" s="6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</row>
    <row r="185" spans="1:249" s="38" customFormat="1" ht="65.099999999999994" customHeight="1" x14ac:dyDescent="0.25">
      <c r="A185" s="27" t="s">
        <v>132</v>
      </c>
      <c r="B185" s="13" t="s">
        <v>11</v>
      </c>
      <c r="C185" s="4" t="s">
        <v>133</v>
      </c>
      <c r="D185" s="4" t="s">
        <v>133</v>
      </c>
      <c r="E185" s="13" t="s">
        <v>134</v>
      </c>
      <c r="F185" s="3" t="s">
        <v>135</v>
      </c>
      <c r="G185" s="36">
        <v>44561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</row>
    <row r="186" spans="1:249" s="38" customFormat="1" ht="24" customHeight="1" x14ac:dyDescent="0.2">
      <c r="A186" s="27" t="s">
        <v>310</v>
      </c>
      <c r="B186" s="13" t="s">
        <v>311</v>
      </c>
      <c r="C186" s="4" t="s">
        <v>312</v>
      </c>
      <c r="D186" s="4" t="s">
        <v>313</v>
      </c>
      <c r="E186" s="13" t="s">
        <v>29</v>
      </c>
      <c r="F186" s="3" t="s">
        <v>314</v>
      </c>
      <c r="G186" s="36">
        <v>44712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</row>
    <row r="187" spans="1:249" s="38" customFormat="1" ht="58.5" customHeight="1" x14ac:dyDescent="0.25">
      <c r="A187" s="28" t="s">
        <v>243</v>
      </c>
      <c r="B187" s="13" t="s">
        <v>7</v>
      </c>
      <c r="C187" s="4" t="s">
        <v>244</v>
      </c>
      <c r="D187" s="4">
        <v>8000</v>
      </c>
      <c r="E187" s="24" t="s">
        <v>26</v>
      </c>
      <c r="F187" s="3" t="s">
        <v>245</v>
      </c>
      <c r="G187" s="36">
        <v>44651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37"/>
      <c r="HO187" s="37"/>
      <c r="HP187" s="37"/>
      <c r="HQ187" s="37"/>
      <c r="HR187" s="37"/>
      <c r="HS187" s="37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</row>
    <row r="188" spans="1:249" s="37" customFormat="1" ht="82.5" customHeight="1" x14ac:dyDescent="0.25">
      <c r="A188" s="49" t="s">
        <v>349</v>
      </c>
      <c r="B188" s="30" t="s">
        <v>11</v>
      </c>
      <c r="C188" s="26" t="s">
        <v>350</v>
      </c>
      <c r="D188" s="26">
        <v>0</v>
      </c>
      <c r="E188" s="31" t="s">
        <v>151</v>
      </c>
      <c r="F188" s="22" t="s">
        <v>351</v>
      </c>
      <c r="G188" s="52">
        <v>44804</v>
      </c>
    </row>
    <row r="189" spans="1:249" s="38" customFormat="1" ht="74.25" customHeight="1" x14ac:dyDescent="0.25">
      <c r="A189" s="44" t="s">
        <v>51</v>
      </c>
      <c r="B189" s="45" t="s">
        <v>11</v>
      </c>
      <c r="C189" s="15" t="s">
        <v>52</v>
      </c>
      <c r="D189" s="15">
        <v>39500</v>
      </c>
      <c r="E189" s="45" t="s">
        <v>53</v>
      </c>
      <c r="F189" s="14" t="s">
        <v>54</v>
      </c>
      <c r="G189" s="55">
        <v>44834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</row>
    <row r="190" spans="1:249" s="38" customFormat="1" ht="65.099999999999994" customHeight="1" x14ac:dyDescent="0.25">
      <c r="A190" s="27" t="s">
        <v>40</v>
      </c>
      <c r="B190" s="13" t="s">
        <v>11</v>
      </c>
      <c r="C190" s="4" t="s">
        <v>41</v>
      </c>
      <c r="D190" s="4">
        <v>64984.43</v>
      </c>
      <c r="E190" s="13" t="s">
        <v>26</v>
      </c>
      <c r="F190" s="3" t="s">
        <v>42</v>
      </c>
      <c r="G190" s="36">
        <v>44833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</row>
    <row r="191" spans="1:249" s="38" customFormat="1" ht="76.5" x14ac:dyDescent="0.25">
      <c r="A191" s="65" t="s">
        <v>461</v>
      </c>
      <c r="B191" s="56" t="s">
        <v>31</v>
      </c>
      <c r="C191" s="73" t="s">
        <v>462</v>
      </c>
      <c r="D191" s="73" t="s">
        <v>463</v>
      </c>
      <c r="E191" s="56" t="s">
        <v>464</v>
      </c>
      <c r="F191" s="25" t="s">
        <v>465</v>
      </c>
      <c r="G191" s="60">
        <v>45199</v>
      </c>
    </row>
    <row r="192" spans="1:249" s="38" customFormat="1" ht="41.25" customHeight="1" x14ac:dyDescent="0.25">
      <c r="A192" s="27" t="s">
        <v>269</v>
      </c>
      <c r="B192" s="13" t="s">
        <v>7</v>
      </c>
      <c r="C192" s="4" t="s">
        <v>270</v>
      </c>
      <c r="D192" s="4">
        <v>29092</v>
      </c>
      <c r="E192" s="13" t="s">
        <v>146</v>
      </c>
      <c r="F192" s="3" t="s">
        <v>271</v>
      </c>
      <c r="G192" s="36">
        <v>44651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</row>
    <row r="193" spans="1:249" s="38" customFormat="1" ht="69" customHeight="1" x14ac:dyDescent="0.2">
      <c r="A193" s="27" t="s">
        <v>174</v>
      </c>
      <c r="B193" s="13" t="s">
        <v>175</v>
      </c>
      <c r="C193" s="4" t="s">
        <v>176</v>
      </c>
      <c r="D193" s="4">
        <v>30000</v>
      </c>
      <c r="E193" s="13" t="s">
        <v>177</v>
      </c>
      <c r="F193" s="3" t="s">
        <v>178</v>
      </c>
      <c r="G193" s="36">
        <v>44598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48"/>
      <c r="HO193" s="48"/>
      <c r="HP193" s="48"/>
      <c r="HQ193" s="48"/>
      <c r="HR193" s="48"/>
      <c r="HS193" s="48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</row>
    <row r="194" spans="1:249" s="38" customFormat="1" ht="69" customHeight="1" x14ac:dyDescent="0.25">
      <c r="A194" s="64" t="s">
        <v>492</v>
      </c>
      <c r="B194" s="67" t="s">
        <v>11</v>
      </c>
      <c r="C194" s="75" t="s">
        <v>493</v>
      </c>
      <c r="D194" s="69"/>
      <c r="E194" s="67" t="s">
        <v>494</v>
      </c>
      <c r="F194" s="69" t="s">
        <v>495</v>
      </c>
      <c r="G194" s="76">
        <v>45444</v>
      </c>
    </row>
    <row r="195" spans="1:249" s="38" customFormat="1" ht="12.75" x14ac:dyDescent="0.25">
      <c r="A195" s="27" t="s">
        <v>194</v>
      </c>
      <c r="B195" s="13" t="s">
        <v>11</v>
      </c>
      <c r="C195" s="4" t="s">
        <v>195</v>
      </c>
      <c r="D195" s="4" t="s">
        <v>196</v>
      </c>
      <c r="E195" s="13" t="s">
        <v>29</v>
      </c>
      <c r="F195" s="3" t="s">
        <v>197</v>
      </c>
      <c r="G195" s="36">
        <v>44638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37"/>
      <c r="HO195" s="37"/>
      <c r="HP195" s="37"/>
      <c r="HQ195" s="37"/>
      <c r="HR195" s="37"/>
      <c r="HS195" s="37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</row>
    <row r="196" spans="1:249" s="38" customFormat="1" ht="143.1" customHeight="1" x14ac:dyDescent="0.25">
      <c r="A196" s="27" t="s">
        <v>564</v>
      </c>
      <c r="B196" s="13" t="s">
        <v>11</v>
      </c>
      <c r="C196" s="4" t="s">
        <v>565</v>
      </c>
      <c r="D196" s="4">
        <v>18336</v>
      </c>
      <c r="E196" s="13" t="s">
        <v>566</v>
      </c>
      <c r="F196" s="3" t="s">
        <v>567</v>
      </c>
      <c r="G196" s="36"/>
    </row>
    <row r="197" spans="1:249" s="38" customFormat="1" ht="26.1" customHeight="1" x14ac:dyDescent="0.25">
      <c r="A197" s="27" t="s">
        <v>509</v>
      </c>
      <c r="B197" s="13" t="s">
        <v>12</v>
      </c>
      <c r="C197" s="4" t="s">
        <v>510</v>
      </c>
      <c r="D197" s="4" t="s">
        <v>511</v>
      </c>
      <c r="E197" s="13" t="s">
        <v>87</v>
      </c>
      <c r="F197" s="3" t="s">
        <v>512</v>
      </c>
      <c r="G197" s="36">
        <v>45869</v>
      </c>
      <c r="H197" s="61"/>
      <c r="I197" s="61"/>
      <c r="J197" s="61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</row>
    <row r="198" spans="1:249" s="38" customFormat="1" ht="12.95" customHeight="1" x14ac:dyDescent="0.25">
      <c r="A198" s="13" t="s">
        <v>562</v>
      </c>
      <c r="B198" s="13" t="s">
        <v>7</v>
      </c>
      <c r="C198" s="4" t="s">
        <v>9</v>
      </c>
      <c r="D198" s="4" t="s">
        <v>9</v>
      </c>
      <c r="E198" s="13" t="s">
        <v>29</v>
      </c>
      <c r="F198" s="3" t="s">
        <v>563</v>
      </c>
      <c r="G198" s="36" t="s">
        <v>9</v>
      </c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</row>
    <row r="199" spans="1:249" s="6" customFormat="1" ht="51" x14ac:dyDescent="0.25">
      <c r="A199" s="27" t="s">
        <v>156</v>
      </c>
      <c r="B199" s="23" t="s">
        <v>7</v>
      </c>
      <c r="C199" s="4" t="s">
        <v>9</v>
      </c>
      <c r="D199" s="18" t="s">
        <v>157</v>
      </c>
      <c r="E199" s="13" t="s">
        <v>158</v>
      </c>
      <c r="F199" s="3" t="s">
        <v>159</v>
      </c>
      <c r="G199" s="36">
        <v>44592</v>
      </c>
      <c r="H199" s="13"/>
      <c r="I199" s="13"/>
      <c r="J199" s="13"/>
      <c r="HN199" s="37"/>
      <c r="HO199" s="37"/>
      <c r="HP199" s="37"/>
      <c r="HQ199" s="37"/>
      <c r="HR199" s="37"/>
      <c r="HS199" s="37"/>
    </row>
    <row r="200" spans="1:249" s="38" customFormat="1" ht="62.1" customHeight="1" x14ac:dyDescent="0.25">
      <c r="A200" s="28" t="s">
        <v>483</v>
      </c>
      <c r="B200" s="28" t="s">
        <v>7</v>
      </c>
      <c r="C200" s="8" t="s">
        <v>9</v>
      </c>
      <c r="D200" s="8" t="s">
        <v>9</v>
      </c>
      <c r="E200" s="28" t="s">
        <v>117</v>
      </c>
      <c r="F200" s="7" t="s">
        <v>484</v>
      </c>
      <c r="G200" s="36">
        <v>45369</v>
      </c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</row>
    <row r="201" spans="1:249" s="38" customFormat="1" ht="84.6" customHeight="1" x14ac:dyDescent="0.25">
      <c r="A201" s="28" t="s">
        <v>505</v>
      </c>
      <c r="B201" s="28" t="s">
        <v>7</v>
      </c>
      <c r="C201" s="8" t="s">
        <v>9</v>
      </c>
      <c r="D201" s="8" t="s">
        <v>9</v>
      </c>
      <c r="E201" s="36" t="s">
        <v>117</v>
      </c>
      <c r="F201" s="7" t="s">
        <v>506</v>
      </c>
      <c r="G201" s="36">
        <v>45747</v>
      </c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6"/>
      <c r="HO201" s="6"/>
      <c r="HP201" s="6"/>
      <c r="HQ201" s="6"/>
      <c r="HR201" s="6"/>
      <c r="HS201" s="6"/>
    </row>
    <row r="202" spans="1:249" s="38" customFormat="1" ht="12.75" x14ac:dyDescent="0.25">
      <c r="A202" s="28" t="s">
        <v>503</v>
      </c>
      <c r="B202" s="28" t="s">
        <v>7</v>
      </c>
      <c r="C202" s="8" t="s">
        <v>9</v>
      </c>
      <c r="D202" s="8" t="s">
        <v>9</v>
      </c>
      <c r="E202" s="28" t="s">
        <v>117</v>
      </c>
      <c r="F202" s="7" t="s">
        <v>504</v>
      </c>
      <c r="G202" s="36">
        <v>45747</v>
      </c>
      <c r="H202" s="61"/>
      <c r="I202" s="61"/>
      <c r="J202" s="61"/>
    </row>
    <row r="203" spans="1:249" s="38" customFormat="1" ht="63.75" x14ac:dyDescent="0.2">
      <c r="A203" s="27" t="s">
        <v>524</v>
      </c>
      <c r="B203" s="13" t="s">
        <v>7</v>
      </c>
      <c r="C203" s="4" t="s">
        <v>525</v>
      </c>
      <c r="D203" s="4" t="s">
        <v>525</v>
      </c>
      <c r="E203" s="13" t="s">
        <v>526</v>
      </c>
      <c r="F203" s="3" t="s">
        <v>527</v>
      </c>
      <c r="G203" s="36">
        <v>46174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</row>
    <row r="204" spans="1:249" s="37" customFormat="1" ht="51" x14ac:dyDescent="0.2">
      <c r="A204" s="27" t="s">
        <v>73</v>
      </c>
      <c r="B204" s="13" t="s">
        <v>7</v>
      </c>
      <c r="C204" s="4" t="s">
        <v>74</v>
      </c>
      <c r="D204" s="4" t="s">
        <v>75</v>
      </c>
      <c r="E204" s="13" t="s">
        <v>76</v>
      </c>
      <c r="F204" s="3" t="s">
        <v>77</v>
      </c>
      <c r="G204" s="36">
        <v>44499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</row>
    <row r="205" spans="1:249" s="38" customFormat="1" ht="51" x14ac:dyDescent="0.25">
      <c r="A205" s="28" t="s">
        <v>248</v>
      </c>
      <c r="B205" s="13" t="s">
        <v>11</v>
      </c>
      <c r="C205" s="4"/>
      <c r="D205" s="4" t="s">
        <v>249</v>
      </c>
      <c r="E205" s="24" t="s">
        <v>92</v>
      </c>
      <c r="F205" s="3" t="s">
        <v>250</v>
      </c>
      <c r="G205" s="36">
        <v>44651</v>
      </c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</row>
    <row r="206" spans="1:249" s="38" customFormat="1" ht="89.25" x14ac:dyDescent="0.25">
      <c r="A206" s="27" t="s">
        <v>255</v>
      </c>
      <c r="B206" s="13" t="s">
        <v>11</v>
      </c>
      <c r="C206" s="4"/>
      <c r="D206" s="4">
        <v>18890.29</v>
      </c>
      <c r="E206" s="13" t="s">
        <v>256</v>
      </c>
      <c r="F206" s="3" t="s">
        <v>257</v>
      </c>
      <c r="G206" s="36">
        <v>44651</v>
      </c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</row>
    <row r="207" spans="1:249" s="38" customFormat="1" ht="53.45" customHeight="1" x14ac:dyDescent="0.25">
      <c r="A207" s="27" t="s">
        <v>401</v>
      </c>
      <c r="B207" s="13" t="s">
        <v>115</v>
      </c>
      <c r="C207" s="4"/>
      <c r="D207" s="4" t="s">
        <v>17</v>
      </c>
      <c r="E207" s="24" t="s">
        <v>117</v>
      </c>
      <c r="F207" s="5" t="s">
        <v>106</v>
      </c>
      <c r="G207" s="36">
        <v>45016</v>
      </c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</row>
    <row r="208" spans="1:249" s="38" customFormat="1" ht="54.6" customHeight="1" x14ac:dyDescent="0.25">
      <c r="A208" s="27" t="s">
        <v>373</v>
      </c>
      <c r="B208" s="13" t="s">
        <v>91</v>
      </c>
      <c r="C208" s="4"/>
      <c r="D208" s="4"/>
      <c r="E208" s="13" t="s">
        <v>87</v>
      </c>
      <c r="F208" s="3" t="s">
        <v>374</v>
      </c>
      <c r="G208" s="36">
        <v>44926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</row>
    <row r="209" spans="1:249" s="38" customFormat="1" ht="76.5" x14ac:dyDescent="0.2">
      <c r="A209" s="27" t="s">
        <v>81</v>
      </c>
      <c r="B209" s="13" t="s">
        <v>82</v>
      </c>
      <c r="C209" s="4"/>
      <c r="D209" s="4" t="s">
        <v>44</v>
      </c>
      <c r="E209" s="13"/>
      <c r="F209" s="3" t="s">
        <v>46</v>
      </c>
      <c r="G209" s="36">
        <v>44500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</row>
    <row r="210" spans="1:249" s="38" customFormat="1" ht="76.5" x14ac:dyDescent="0.2">
      <c r="A210" s="27" t="s">
        <v>207</v>
      </c>
      <c r="B210" s="13" t="s">
        <v>7</v>
      </c>
      <c r="C210" s="4"/>
      <c r="D210" s="4">
        <v>13265.43</v>
      </c>
      <c r="E210" s="13" t="s">
        <v>29</v>
      </c>
      <c r="F210" s="3" t="s">
        <v>208</v>
      </c>
      <c r="G210" s="36">
        <v>44651</v>
      </c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</row>
    <row r="211" spans="1:249" s="38" customFormat="1" ht="12.75" x14ac:dyDescent="0.2">
      <c r="A211" s="28" t="s">
        <v>385</v>
      </c>
      <c r="B211" s="28" t="s">
        <v>161</v>
      </c>
      <c r="C211" s="8"/>
      <c r="D211" s="8"/>
      <c r="E211" s="28" t="s">
        <v>386</v>
      </c>
      <c r="F211" s="7" t="s">
        <v>387</v>
      </c>
      <c r="G211" s="36">
        <v>44957</v>
      </c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</row>
    <row r="212" spans="1:249" s="38" customFormat="1" ht="76.5" x14ac:dyDescent="0.25">
      <c r="A212" s="27" t="s">
        <v>272</v>
      </c>
      <c r="B212" s="13" t="s">
        <v>167</v>
      </c>
      <c r="C212" s="20"/>
      <c r="D212" s="20"/>
      <c r="E212" s="19" t="s">
        <v>266</v>
      </c>
      <c r="F212" s="3" t="s">
        <v>273</v>
      </c>
      <c r="G212" s="36">
        <v>44651</v>
      </c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</row>
    <row r="213" spans="1:249" s="38" customFormat="1" ht="84" customHeight="1" x14ac:dyDescent="0.2">
      <c r="A213" s="27" t="s">
        <v>201</v>
      </c>
      <c r="B213" s="13" t="s">
        <v>31</v>
      </c>
      <c r="C213" s="4"/>
      <c r="D213" s="4">
        <v>429.13</v>
      </c>
      <c r="E213" s="13" t="s">
        <v>10</v>
      </c>
      <c r="F213" s="3" t="s">
        <v>202</v>
      </c>
      <c r="G213" s="36">
        <v>44648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</row>
    <row r="214" spans="1:249" s="38" customFormat="1" ht="76.5" x14ac:dyDescent="0.2">
      <c r="A214" s="27" t="s">
        <v>353</v>
      </c>
      <c r="B214" s="13" t="s">
        <v>11</v>
      </c>
      <c r="C214" s="4"/>
      <c r="D214" s="4"/>
      <c r="E214" s="13"/>
      <c r="F214" s="3" t="s">
        <v>93</v>
      </c>
      <c r="G214" s="36">
        <v>44834</v>
      </c>
      <c r="H214" s="39"/>
      <c r="I214" s="41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</row>
    <row r="215" spans="1:249" s="38" customFormat="1" ht="36.950000000000003" customHeight="1" x14ac:dyDescent="0.2">
      <c r="A215" s="27" t="s">
        <v>406</v>
      </c>
      <c r="B215" s="13" t="s">
        <v>398</v>
      </c>
      <c r="C215" s="4"/>
      <c r="D215" s="4"/>
      <c r="E215" s="13" t="s">
        <v>407</v>
      </c>
      <c r="F215" s="3" t="s">
        <v>408</v>
      </c>
      <c r="G215" s="36">
        <v>45016</v>
      </c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 s="39"/>
      <c r="IL215" s="39"/>
      <c r="IM215" s="39"/>
      <c r="IN215" s="39"/>
      <c r="IO215" s="39"/>
    </row>
    <row r="216" spans="1:249" s="38" customFormat="1" ht="46.5" customHeight="1" x14ac:dyDescent="0.25">
      <c r="A216" s="44" t="s">
        <v>354</v>
      </c>
      <c r="B216" s="45" t="s">
        <v>7</v>
      </c>
      <c r="C216" s="15"/>
      <c r="D216" s="15"/>
      <c r="E216" s="45" t="s">
        <v>168</v>
      </c>
      <c r="F216" s="3" t="s">
        <v>355</v>
      </c>
      <c r="G216" s="36">
        <v>44834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</row>
    <row r="217" spans="1:249" s="38" customFormat="1" ht="63.75" x14ac:dyDescent="0.2">
      <c r="A217" s="27" t="s">
        <v>409</v>
      </c>
      <c r="B217" s="13" t="s">
        <v>398</v>
      </c>
      <c r="C217" s="4"/>
      <c r="D217" s="4"/>
      <c r="E217" s="13" t="s">
        <v>76</v>
      </c>
      <c r="F217" s="3" t="s">
        <v>410</v>
      </c>
      <c r="G217" s="36">
        <v>45016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</row>
    <row r="218" spans="1:249" s="39" customFormat="1" ht="96" customHeight="1" x14ac:dyDescent="0.2">
      <c r="A218" s="27" t="s">
        <v>490</v>
      </c>
      <c r="B218" s="13" t="s">
        <v>31</v>
      </c>
      <c r="C218" s="4"/>
      <c r="D218" s="4"/>
      <c r="E218" s="24" t="s">
        <v>287</v>
      </c>
      <c r="F218" s="3" t="s">
        <v>491</v>
      </c>
      <c r="G218" s="36">
        <v>45382</v>
      </c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6"/>
      <c r="HO218" s="6"/>
      <c r="HP218" s="6"/>
      <c r="HQ218" s="6"/>
      <c r="HR218" s="6"/>
      <c r="HS218" s="6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</row>
    <row r="219" spans="1:249" s="38" customFormat="1" ht="76.5" x14ac:dyDescent="0.25">
      <c r="A219" s="27" t="s">
        <v>568</v>
      </c>
      <c r="B219" s="13" t="s">
        <v>7</v>
      </c>
      <c r="C219" s="15"/>
      <c r="D219" s="15" t="s">
        <v>569</v>
      </c>
      <c r="E219" s="45" t="s">
        <v>26</v>
      </c>
      <c r="F219" s="3" t="s">
        <v>570</v>
      </c>
      <c r="G219" s="36" t="s">
        <v>571</v>
      </c>
    </row>
  </sheetData>
  <sortState ref="A2:IO220">
    <sortCondition ref="C2:C2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£10k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WRIGHTSON, Claire (C7403)</dc:creator>
  <cp:lastModifiedBy>SMITH, Hannah (C7478)</cp:lastModifiedBy>
  <dcterms:created xsi:type="dcterms:W3CDTF">2021-12-08T17:26:20Z</dcterms:created>
  <dcterms:modified xsi:type="dcterms:W3CDTF">2021-12-23T10:18:53Z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1b7639-1bea-4e62-9a4e-16db8092c254_Enabled">
    <vt:lpwstr>true</vt:lpwstr>
  </property>
  <property fmtid="{D5CDD505-2E9C-101B-9397-08002B2CF9AE}" pid="3" name="MSIP_Label_431b7639-1bea-4e62-9a4e-16db8092c254_SetDate">
    <vt:lpwstr>2021-12-08T17:26:21Z</vt:lpwstr>
  </property>
  <property fmtid="{D5CDD505-2E9C-101B-9397-08002B2CF9AE}" pid="4" name="MSIP_Label_431b7639-1bea-4e62-9a4e-16db8092c254_Method">
    <vt:lpwstr>Standard</vt:lpwstr>
  </property>
  <property fmtid="{D5CDD505-2E9C-101B-9397-08002B2CF9AE}" pid="5" name="MSIP_Label_431b7639-1bea-4e62-9a4e-16db8092c254_Name">
    <vt:lpwstr>OFFICIAL</vt:lpwstr>
  </property>
  <property fmtid="{D5CDD505-2E9C-101B-9397-08002B2CF9AE}" pid="6" name="MSIP_Label_431b7639-1bea-4e62-9a4e-16db8092c254_SiteId">
    <vt:lpwstr>d9f19db2-65c6-4c0b-aecf-45abeba37c6f</vt:lpwstr>
  </property>
  <property fmtid="{D5CDD505-2E9C-101B-9397-08002B2CF9AE}" pid="7" name="MSIP_Label_431b7639-1bea-4e62-9a4e-16db8092c254_ActionId">
    <vt:lpwstr>5cdd8fd2-96cb-4905-9910-d67b44a432a4</vt:lpwstr>
  </property>
  <property fmtid="{D5CDD505-2E9C-101B-9397-08002B2CF9AE}" pid="8" name="MSIP_Label_431b7639-1bea-4e62-9a4e-16db8092c254_ContentBits">
    <vt:lpwstr>0</vt:lpwstr>
  </property>
  <property fmtid="{D5CDD505-2E9C-101B-9397-08002B2CF9AE}" pid="9" name="TitusGUID">
    <vt:lpwstr>dcf3df30-7f55-49d5-a7cc-d541ac1d5ae0</vt:lpwstr>
  </property>
  <property fmtid="{D5CDD505-2E9C-101B-9397-08002B2CF9AE}" pid="10" name="Classification">
    <vt:lpwstr>OFFICIAL</vt:lpwstr>
  </property>
</Properties>
</file>