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7478\Downloads\"/>
    </mc:Choice>
  </mc:AlternateContent>
  <xr:revisionPtr revIDLastSave="0" documentId="8_{0A12E21C-7DFC-4B70-B4DA-03E051BF2658}" xr6:coauthVersionLast="47" xr6:coauthVersionMax="47" xr10:uidLastSave="{00000000-0000-0000-0000-000000000000}"/>
  <bookViews>
    <workbookView xWindow="28680" yWindow="-120" windowWidth="29040" windowHeight="17520" xr2:uid="{AC694926-E83E-4468-9A30-27A6CCAA0D63}"/>
  </bookViews>
  <sheets>
    <sheet name="Over £10,0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8" i="1" l="1"/>
  <c r="H197" i="1"/>
  <c r="D197" i="1"/>
  <c r="H196" i="1"/>
  <c r="H195" i="1"/>
  <c r="C195" i="1"/>
  <c r="H194" i="1"/>
  <c r="C194" i="1"/>
  <c r="H193" i="1"/>
  <c r="H192" i="1"/>
  <c r="H191" i="1"/>
  <c r="H190" i="1"/>
  <c r="H189" i="1"/>
  <c r="H188" i="1"/>
  <c r="H187" i="1"/>
  <c r="H186" i="1"/>
  <c r="H185" i="1"/>
  <c r="H184" i="1"/>
  <c r="D184" i="1"/>
  <c r="H183" i="1"/>
  <c r="H182" i="1"/>
  <c r="H181" i="1"/>
  <c r="H180" i="1"/>
  <c r="H179" i="1"/>
  <c r="H178" i="1"/>
  <c r="D178" i="1"/>
  <c r="H177" i="1"/>
  <c r="H176" i="1"/>
  <c r="H175" i="1"/>
  <c r="H174" i="1"/>
  <c r="H173" i="1"/>
  <c r="H172" i="1"/>
  <c r="H171" i="1"/>
  <c r="H170" i="1"/>
  <c r="H169" i="1"/>
  <c r="H168" i="1"/>
  <c r="H167" i="1"/>
  <c r="D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D151" i="1"/>
  <c r="H150" i="1"/>
  <c r="H149" i="1"/>
  <c r="H148" i="1"/>
  <c r="H147" i="1"/>
  <c r="H146" i="1"/>
  <c r="D146" i="1"/>
  <c r="H145" i="1"/>
  <c r="H144" i="1"/>
  <c r="H143" i="1"/>
  <c r="H142" i="1"/>
  <c r="H141" i="1"/>
  <c r="D141" i="1"/>
  <c r="H140" i="1"/>
  <c r="H139" i="1"/>
  <c r="H138" i="1"/>
  <c r="H137" i="1"/>
  <c r="D137" i="1"/>
  <c r="H136" i="1"/>
  <c r="H135" i="1"/>
  <c r="H134" i="1"/>
  <c r="D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D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D52" i="1"/>
  <c r="H51" i="1"/>
  <c r="H50" i="1"/>
  <c r="H49" i="1"/>
  <c r="H48" i="1"/>
  <c r="D48" i="1"/>
  <c r="H47" i="1"/>
  <c r="H46" i="1"/>
  <c r="H45" i="1"/>
  <c r="H44" i="1"/>
  <c r="D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D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<sst xmlns="http://schemas.openxmlformats.org/spreadsheetml/2006/main" count="600" uniqueCount="397">
  <si>
    <t>Contract Number</t>
  </si>
  <si>
    <t>Generic Range</t>
  </si>
  <si>
    <t>Total Value of Contract 
(Incl One-Off Purchase Cost &amp; Annual Costs inc Extension)</t>
  </si>
  <si>
    <t>Annual Cost</t>
  </si>
  <si>
    <t>Term of Contract (months)</t>
  </si>
  <si>
    <t>Supplier</t>
  </si>
  <si>
    <t>End Date</t>
  </si>
  <si>
    <t>Due For Review</t>
  </si>
  <si>
    <t>CPC-0001682</t>
  </si>
  <si>
    <t>Services</t>
  </si>
  <si>
    <t>NORTHUMBRIAN WATER LIMITED 
Northumbria House, 
Abbey Road, 
Pity Me, 
Durham 
 DH1  5FS</t>
  </si>
  <si>
    <t>CPC-0001890</t>
  </si>
  <si>
    <t>ICT</t>
  </si>
  <si>
    <t>Softcat Ltd
Fieldhouse Lane, 
Marlow, 
Buckinghamshire
SL7 1LW</t>
  </si>
  <si>
    <t>CPC-0001881a</t>
  </si>
  <si>
    <t>Access Intelligence Media and Communications Limited (Vuelio)
79 Hatton Gardens
London
EC1N 8JR</t>
  </si>
  <si>
    <t>CPC-0001966</t>
  </si>
  <si>
    <t>Guidance Software T/A Open Text 
Thames Central
5th Floor
Hatfield Road
Slough 
Berkshire SL1 1QE</t>
  </si>
  <si>
    <t>CPC-0001906</t>
  </si>
  <si>
    <t>Lease</t>
  </si>
  <si>
    <t>Quadient UK Limited
3rd Floor Press Centre
Here East
14 E Bay Lane
London
E15 2GW</t>
  </si>
  <si>
    <t>CPC-0001598</t>
  </si>
  <si>
    <t>FCO Services
1st Floor, Building 71
Hanslope Park
Hanslope
Milton Keynes
MK19 7BH</t>
  </si>
  <si>
    <t>CPC-0001746</t>
  </si>
  <si>
    <t>Police Band</t>
  </si>
  <si>
    <t>CPC-0001229</t>
  </si>
  <si>
    <t>Cubic Transportation Systems Ltd
AFC House
Honeycrock Lane
Salfords
Redhill
RH1 5LA</t>
  </si>
  <si>
    <t>CPC-0002066</t>
  </si>
  <si>
    <t>CDSOU</t>
  </si>
  <si>
    <t>Road Safety Support
Top Floor Clairdon House
London Road
Stanford-le-Hope
Essex SS17 0JU</t>
  </si>
  <si>
    <t>CPC-0001562</t>
  </si>
  <si>
    <t>Licences</t>
  </si>
  <si>
    <t>Micro Systemation Limited (MSAB)
The Ashbridge Business Centre
121 High Street
Berkhamsted
Herts
HP4 2DJ</t>
  </si>
  <si>
    <t>CPC-0001173</t>
  </si>
  <si>
    <t>PNLD
Ploughland House
62 George Street
Wakefield
West Yorkshire
WF1 1DL</t>
  </si>
  <si>
    <t>CPC-0002062</t>
  </si>
  <si>
    <t>Coolbreeze
Unit A1, The Avenues,
Eleventh Avenue North
Team Valley Trading Estate,
Gateshead,
Tyne &amp; Wear
NE11 ONJ</t>
  </si>
  <si>
    <t>CPC-0001899</t>
  </si>
  <si>
    <t>NDI Technologies Ltd
NDI House
11 Alvaston Business Park
Nantwich
Cheshire
CW5 6PF</t>
  </si>
  <si>
    <t>CPC-0001467</t>
  </si>
  <si>
    <t>Bottomline Technologies
 115 Chatham Street
 Reading
 Berkshire
 RG17JX</t>
  </si>
  <si>
    <t>CPC-0002115</t>
  </si>
  <si>
    <t>CrimeStoppers Trust, 
10 Queen Street Place, 
London, 
EC4R 1BE</t>
  </si>
  <si>
    <t>CPC-0001451</t>
  </si>
  <si>
    <t>Contract Data Search Group Ltd
Eccles House
Eccles Lane
Hope Valley
S33 6RW</t>
  </si>
  <si>
    <t>CPC-0001383</t>
  </si>
  <si>
    <t>Altia Solutions Ltd
146 West Regent Stree
Glasgow
G2 2RQ</t>
  </si>
  <si>
    <t>CPC-0001759</t>
  </si>
  <si>
    <t>WPC Software Limited
Apex House
Kingsfield Lane
Longwell Green
Bristol
BS30 6DL</t>
  </si>
  <si>
    <t>CPC-0002266</t>
  </si>
  <si>
    <t>Goods / Services</t>
  </si>
  <si>
    <t>MER Fleet Services Ltd
19th Floor, 22 Bishopgate
London EC2N 4 BQ</t>
  </si>
  <si>
    <t>CPC-0001575</t>
  </si>
  <si>
    <t>Vodafone Ltd
Vodafone House
The Connection, Newbury
Berkshire RG14 2FN</t>
  </si>
  <si>
    <t>CPC-0001299</t>
  </si>
  <si>
    <t>Neology UK Limited (formerly 3M)
6th Floor
Kildare House
Dorset Rise
London
EC4Y 8EN</t>
  </si>
  <si>
    <t>CPC-0002219</t>
  </si>
  <si>
    <t>ICT / Intelligence</t>
  </si>
  <si>
    <t>BlueLight Commercial
Lloyd House
Colmore Circus Queensway
Birmingham B4 6DG</t>
  </si>
  <si>
    <t>CPC-0001756</t>
  </si>
  <si>
    <t>Estates &amp; Facilities</t>
  </si>
  <si>
    <t>Norton Cleaning Services
77 Norton Road
Stockton-on-Tees 
TS20 1TQ
A C Cleaning Ltd
50 Leonard Ropner Close
Stockton on Tees
TS19 7QG</t>
  </si>
  <si>
    <t>CPC-0001723</t>
  </si>
  <si>
    <t>Goods</t>
  </si>
  <si>
    <t>Wel Medical Ltd, 
12 Fratton Road, 
Portsmouth, 
Hants, PO1 5BX</t>
  </si>
  <si>
    <t>CPC-0002229</t>
  </si>
  <si>
    <t>Hawkesworth
Guidance House, York Road, Thirsk, North Yorkshire YO7 3BT</t>
  </si>
  <si>
    <t>CPC-0001016</t>
  </si>
  <si>
    <t>DX Network Services, 
Oak House, 
Woodlands Business Park, 
Linford Wood West, 
Milton Keynes, MK14 6EY</t>
  </si>
  <si>
    <t>CPC-0001021</t>
  </si>
  <si>
    <t>Boxxe Ltd
East Moor House
Green Park Business Centre
Goose Lane
Sutton on the Forset
York
YO 61 1ET</t>
  </si>
  <si>
    <t>CPC-0002092</t>
  </si>
  <si>
    <t>Softcat Plc
Solar House
Fieldhouse Lane
Marlow
Buckinghamshire
SL7 1LW</t>
  </si>
  <si>
    <t>CPC-0002080</t>
  </si>
  <si>
    <t>Insight Direct UK Ltd
1st Floor, St Paul's Place
121 Norfolk Street
Sheffield
S1 2JF</t>
  </si>
  <si>
    <t>CPC-0002042</t>
  </si>
  <si>
    <t>ANPR - Crime</t>
  </si>
  <si>
    <t>Neology UK Ltd
4th Floor, 62 Cornhill
London EC3V 3NH</t>
  </si>
  <si>
    <t>CPC-0001881</t>
  </si>
  <si>
    <t>Service</t>
  </si>
  <si>
    <t>Process Evolution Limited, Hollinghead Farm, Holt Heath, Worcestershire, WR6 6TA</t>
  </si>
  <si>
    <t>CPC-0001933</t>
  </si>
  <si>
    <t>Nominet UK
Minerva House
Edmund Halley Road
Oxford Science Park
Oxford OX4 4DQ</t>
  </si>
  <si>
    <t>CPC-0002065</t>
  </si>
  <si>
    <t>Vital Power Ltd
52 Herald Way
Binley Industrial Estate
Coventry
CV3 2RQ</t>
  </si>
  <si>
    <t>CPC-0002238</t>
  </si>
  <si>
    <t>Legal</t>
  </si>
  <si>
    <t>Durhamd Constabulary
Police HQ Aykley Heads
Durham
DH1 5TT</t>
  </si>
  <si>
    <t>CPC-0002207</t>
  </si>
  <si>
    <t>ICT /DSE</t>
  </si>
  <si>
    <t>Sapphire Technologies Ltd
The Cube, Barrack road
Newcastle upon Tyne
NE4 6DB</t>
  </si>
  <si>
    <t>CPC-0002053</t>
  </si>
  <si>
    <t>QA Training Ltd
International House 
1 St Katharines House
London
E1W 1UN</t>
  </si>
  <si>
    <t>CPC-0002166</t>
  </si>
  <si>
    <t>Uniform</t>
  </si>
  <si>
    <t>MI HUB Ltd t/a Yaffy
7 Cambuslang Road
Cambuslang Investment Park
Glasgow
G32 8NB</t>
  </si>
  <si>
    <t>CPC-0001208</t>
  </si>
  <si>
    <t xml:space="preserve">NEC Software Solutions Ltd 
1st Floor, IMEX Centre
575-599 Maxted Road
Hemel Hampstead
HP2 7DX
</t>
  </si>
  <si>
    <t>CPC-0001955</t>
  </si>
  <si>
    <t>Treble 5 Treble 1 Ltd</t>
  </si>
  <si>
    <t>CPC-0001419</t>
  </si>
  <si>
    <t>Rentokil Initial PLC
2 City Place
 Beehive Ring Road
 Gatwick Airport
 West Sussex
 RH6 0HA</t>
  </si>
  <si>
    <t>CPC-0002144</t>
  </si>
  <si>
    <t>CPC-0001330</t>
  </si>
  <si>
    <t>Culligan (UK) Ltd
4th Floor Abbots house
Sbbey Street
Reading
Berkshire RG1 3BD</t>
  </si>
  <si>
    <t>CPC-0002049</t>
  </si>
  <si>
    <t>IT</t>
  </si>
  <si>
    <t>In-Tend LTD
 In-Tend House, 
Sheffield Road, 
Rotherham, 
South Yorkshire, 
S60 1DX</t>
  </si>
  <si>
    <t>CPC-0002128</t>
  </si>
  <si>
    <t>Simpson Associates Ltd</t>
  </si>
  <si>
    <t>CPC-0001842</t>
  </si>
  <si>
    <t>Scottish Police Authority
2 French Street
Glasgow
G40 4EH</t>
  </si>
  <si>
    <t>CPC-0001557</t>
  </si>
  <si>
    <t xml:space="preserve">NEC Software Solutions UK LTD      
First Floor, Imex Centre 
575-599 Maxted Road, Hemel Hampstead HP2 7DX         </t>
  </si>
  <si>
    <t>CPC-0001970</t>
  </si>
  <si>
    <t>Laser Tech UK Ltd
Higg's &amp; Sons Solicitors
3 Waterfront Business Park
Brierley Hill
West Midlands
DY5 1LX</t>
  </si>
  <si>
    <t>CPC-0002236</t>
  </si>
  <si>
    <t>Works</t>
  </si>
  <si>
    <t>Vickers Construction Ltd
Yarm Road, Stockton On Tees
TS18 1RU</t>
  </si>
  <si>
    <t>CPC-0002146</t>
  </si>
  <si>
    <t>Meditati Ltd
Bundledocs
Westpoint Business Campus
Link Road
Ballincollig
Cork
Ireland, P31 E446</t>
  </si>
  <si>
    <t>CPC-0002020</t>
  </si>
  <si>
    <t>National Westminster Bank PLC,                           Commercial &amp; Private Banking RBS
3rd Floor
2 Whitehall Quay
Leeds
LS1 4HR</t>
  </si>
  <si>
    <t>CPC-0001925</t>
  </si>
  <si>
    <t xml:space="preserve">Insight Direct UK Ltd (3rd Party reseller)
Goods supplied by Axon </t>
  </si>
  <si>
    <t>CPC-0001856</t>
  </si>
  <si>
    <t>Magnet Forensics LLC
931 Monroe Drive NE
Suite A 102-340
Atlanta
Gerogia 30308
USA</t>
  </si>
  <si>
    <t>CPC-0002079</t>
  </si>
  <si>
    <t xml:space="preserve">Services </t>
  </si>
  <si>
    <t>Aero Healthcare 
One The Business Park
Maydwell Avenue
Slinfold
Horsham
RH13 0AS</t>
  </si>
  <si>
    <t>CPC-0002199</t>
  </si>
  <si>
    <t>Hardware</t>
  </si>
  <si>
    <t>Blue Lights Digital Ltd
The Officers’ Mess
Royston Road, Duxford
CB22 4QH</t>
  </si>
  <si>
    <t>CPC-0001611</t>
  </si>
  <si>
    <t>TGS</t>
  </si>
  <si>
    <t>CPC-0001792</t>
  </si>
  <si>
    <t>CPC-0001710</t>
  </si>
  <si>
    <t>AON Hewiit</t>
  </si>
  <si>
    <t>CPC-0001967</t>
  </si>
  <si>
    <t>CPC-0002034</t>
  </si>
  <si>
    <t>Special Intelligence Unit</t>
  </si>
  <si>
    <t>Phoenix Software Ltd
Blenheim House
York Road
Pocklington
York
YO42 1NS</t>
  </si>
  <si>
    <t>CPC-0001034</t>
  </si>
  <si>
    <t>Cleartone Telecoms PLC, 
Pontyfelin Ind Estate, 
New Inn, 
Pontypool, 
South Wales, NP4 0DQ</t>
  </si>
  <si>
    <t>CPC-0000610</t>
  </si>
  <si>
    <t>Force Information Systems</t>
  </si>
  <si>
    <t>CPC-0002162</t>
  </si>
  <si>
    <t>ADT Fire &amp; Security plc
Security House
Hanworth Road
Sunbury on Thames
Middlesex
TW16 5DB</t>
  </si>
  <si>
    <t>CPC-0001979</t>
  </si>
  <si>
    <t>Bluelight Commercial
Lloyd House
Colmore Circus Queensway
Birmingham B4 6DG</t>
  </si>
  <si>
    <t>CPC-0002192</t>
  </si>
  <si>
    <t>CPC-0001871</t>
  </si>
  <si>
    <t>Tees Valley Pest Control
Acklam Hall,
 Acklam Hall Drive, 
Middlesbrough 
TS5 7DY</t>
  </si>
  <si>
    <t>CPC-0001494</t>
  </si>
  <si>
    <t>Safesite Ltd, 
Safesite House, 
Priestley Way, 
Crawley, 
West Sussex, 
RH10 9NA</t>
  </si>
  <si>
    <t>CPC-0001702</t>
  </si>
  <si>
    <t>CPC-0001956</t>
  </si>
  <si>
    <t>RS Fleet Installations Limited T/A RS Connect
1-3 Roman Way
Coleshill
North Warwickshire
B46 1HG</t>
  </si>
  <si>
    <t>CPC-0002226</t>
  </si>
  <si>
    <t>Fleet</t>
  </si>
  <si>
    <t>AA Motors , 1 Green Street , Hartlepool, TS24 7LD</t>
  </si>
  <si>
    <t>CPC-0001904</t>
  </si>
  <si>
    <t>CPC-0001875</t>
  </si>
  <si>
    <t>CPC-0001883</t>
  </si>
  <si>
    <t>Jacqui Paterson Veterinary Surgery
4-6 Lyttleton Drive
Hartburn
Stockton on Tees
TS18 5AW</t>
  </si>
  <si>
    <t>CPC-0001898</t>
  </si>
  <si>
    <t>Havas People Ltd
Havas House
Hermitage Court
Maidstone
Kent
ME16 9NT</t>
  </si>
  <si>
    <t>CPC-0002150</t>
  </si>
  <si>
    <t>CPC-0002182</t>
  </si>
  <si>
    <t>Social and Market Strategic Research Ltd (SMSR)
108 Beverley Road
Hull
East Yorkshire
HU3 1YA</t>
  </si>
  <si>
    <t>CPC-0002237</t>
  </si>
  <si>
    <t>Teesside University
Borough Road
Middlesbrough
TS1 3BA</t>
  </si>
  <si>
    <t>CPC-0002129</t>
  </si>
  <si>
    <t>Advania UK Limited</t>
  </si>
  <si>
    <t>CPC-0001885</t>
  </si>
  <si>
    <t>CPC-0002027</t>
  </si>
  <si>
    <t>CiC Trading as CNLR Horizons
2nd Floor, 66-68 East Smithfield, Royal Pharmaceutical Building, London, E1W 1AW
M:   07867 272 880</t>
  </si>
  <si>
    <t>CPC-0002043</t>
  </si>
  <si>
    <t>CPC-0001774</t>
  </si>
  <si>
    <t>Dutysheet Ltd (part of Access UK Ltd)
The Old School
Stratford St Mary
Colchester
Essex
CO7 6LS</t>
  </si>
  <si>
    <t>CPC-0001983</t>
  </si>
  <si>
    <t>Alt Labs Agency, 
Unit 2 Orde Wingate Way, 
Stockton, 
TS19 0GA</t>
  </si>
  <si>
    <t>CPC-0001753</t>
  </si>
  <si>
    <t>Ideagen PLC
Ergo House
Mere Way
Ruddington Fields Business Park
Nottinghamshire
NG11 6JS</t>
  </si>
  <si>
    <t>CPC-0001929</t>
  </si>
  <si>
    <t>OutCo Ltd
South Reading Bridge House
George Street
Reading
RG1 8LS</t>
  </si>
  <si>
    <t>CPC-0001826</t>
  </si>
  <si>
    <t>European Electronique/Motorola
Forward House,
Oakfields Ind. Est, 
Eynsham, Oxon, OX29 4TT</t>
  </si>
  <si>
    <t>CPC-0001671</t>
  </si>
  <si>
    <t>CPC-0001668</t>
  </si>
  <si>
    <t>Goods/Services</t>
  </si>
  <si>
    <t>CPC-0000950</t>
  </si>
  <si>
    <t>Staffordshire</t>
  </si>
  <si>
    <t>CPC-0001763</t>
  </si>
  <si>
    <t>CPC-0001855</t>
  </si>
  <si>
    <t>Softcat Plc
Thames Industrial Estate
Fieldhouse Lane
Marlow
Buckinghamshire
SL7 1LW</t>
  </si>
  <si>
    <t>CPC-0002106</t>
  </si>
  <si>
    <t>Abbott Toxicology Ltd 
(previously Alere Toxicology Plc)
92 Park Drive
Milton Park
Abingdon
Oxfordshire
OX14 4RY</t>
  </si>
  <si>
    <t>CPC-0002090</t>
  </si>
  <si>
    <t>Tailored  Image Limited
8A The Linen Green
Moygashel
County Tyrone
BT71 7HB</t>
  </si>
  <si>
    <t>CPC-0002153</t>
  </si>
  <si>
    <t>Same Day t/a Guardian, 
Unit 4 Brunel Court,
Rudheath Way, 
Gadbrook Park, 
Northwich, Cheshire
CQ9 7LP</t>
  </si>
  <si>
    <t>CPC-0002160</t>
  </si>
  <si>
    <t>National Windscreens</t>
  </si>
  <si>
    <t>CPC-0001829</t>
  </si>
  <si>
    <t>Goods &amp; Services</t>
  </si>
  <si>
    <t>Foster &amp; Freeman
Vale Park 
Evesham 
Worcestershire 
 WR11 1TD</t>
  </si>
  <si>
    <t>CPC-0001893</t>
  </si>
  <si>
    <t xml:space="preserve">Allocate Software Ltd
Nibley House
Lincoln
LN6 3JY
</t>
  </si>
  <si>
    <t>CPC-0001937</t>
  </si>
  <si>
    <t>CPC-0000978</t>
  </si>
  <si>
    <t>Astun Technology, 
Cadagon House, 
4-6 High Street, 
Epsom, 
Surrey,KT19 8AD</t>
  </si>
  <si>
    <t>CPC-0002130</t>
  </si>
  <si>
    <t>Specialist Computer Centre (SCC)
International HQ
James House
Warwick Road
Tyseley
Birmingham
B11 2LE</t>
  </si>
  <si>
    <t>CPC-0002033</t>
  </si>
  <si>
    <t>Supply</t>
  </si>
  <si>
    <t>CPC-0000549</t>
  </si>
  <si>
    <t>CPC-0002131</t>
  </si>
  <si>
    <t>Lots 2 &amp; 4 - Derby Unitex
Lot 3 - Yaffy
Lots 5 &amp; 8 - Michael Lupton
Lot 6 - DMS</t>
  </si>
  <si>
    <t>CPC-0001724</t>
  </si>
  <si>
    <t>NTA Psychological Screening Ltd 0(NTAPS)
4 The Pellows
Kingsclere
Newbury
Berkshire
RG20 5AB</t>
  </si>
  <si>
    <t>CPC-0001692</t>
  </si>
  <si>
    <t xml:space="preserve">Rowland Cooper t/a Gareth Dance
Café 54
33 Fairwell Road, Stockton on Tees, TS19 7HT 
</t>
  </si>
  <si>
    <t>CPC-0001429</t>
  </si>
  <si>
    <t>CycComms</t>
  </si>
  <si>
    <t xml:space="preserve">Geoff Smith Associates
Unit 5 Cartwright Court
Cartwright Way
Bardon Hill
Coalville 
Leicestershire LE67 1UE
</t>
  </si>
  <si>
    <t>CPC-0002212</t>
  </si>
  <si>
    <t xml:space="preserve">Michael Page
7th Floor, 2 Hardman Street	, 	Manchester	, 	M3 3HF
</t>
  </si>
  <si>
    <t>CPC-0001913</t>
  </si>
  <si>
    <t>JH Mechanical &amp; Electrical Services Ltd
Unit 10C Perry Avenue
Teesside Industrial Estate
TS17 9LN</t>
  </si>
  <si>
    <t>CPC-0002221</t>
  </si>
  <si>
    <t>Simunix LTD                            The IT Centre York Science Park York YO105dg</t>
  </si>
  <si>
    <t>CPC-0002152</t>
  </si>
  <si>
    <t>Crime &amp; Justice</t>
  </si>
  <si>
    <t>CPC-0002215</t>
  </si>
  <si>
    <t xml:space="preserve">Ivison Trust
Unit 2, 
Killingbeck Drive, 
Leeds, 
LS14 6UF
</t>
  </si>
  <si>
    <t>CPC-0002006</t>
  </si>
  <si>
    <t>CPC-0002021</t>
  </si>
  <si>
    <t>Konstuct NE Ltd
Caerphilly Business Park</t>
  </si>
  <si>
    <t>CPC-0001541</t>
  </si>
  <si>
    <t>Gamma Telecoms Ltd
The Scalpel, 18th Floor
52 Lime Street
London EC3M 7AF</t>
  </si>
  <si>
    <t>CPC-0002116</t>
  </si>
  <si>
    <t>AVR Group Ltd t/a National Monitoring
Units 16/24
Attenburys Park
Attenburys Lane
 Timperley
 Cheshire
WA14 5QN</t>
  </si>
  <si>
    <t>CPC-0001800</t>
  </si>
  <si>
    <t>CPC-0001922</t>
  </si>
  <si>
    <t>General Duty Boots - Footsure Western Ltd ( Previously known as Hi-Tec Europe )(from 1.10.23 Footsure Western Ltd)
Specialist Boots - Altberg</t>
  </si>
  <si>
    <t>CPC-0002014</t>
  </si>
  <si>
    <t>Buddi Ltd
Talbot House
17 Church Street
Rickmansworth
Hertfordshire
WD3 1DE</t>
  </si>
  <si>
    <t>CPC-0001987</t>
  </si>
  <si>
    <t>Various</t>
  </si>
  <si>
    <t>CPC-0002156</t>
  </si>
  <si>
    <t>Halfords Ltd, Icknield Street Drive, Washford West, Redditch, Worcestershire, B98 0DE</t>
  </si>
  <si>
    <t>CPC-0000977</t>
  </si>
  <si>
    <t>Shred It  
Unit 1 Octavian Way, 
Team Valley,
Gateshead, 
NE11 0HZ</t>
  </si>
  <si>
    <t>CPC-0001199</t>
  </si>
  <si>
    <t>Saadian Technology Ltd, 
14 Clanwilliam Square, 
Dublin</t>
  </si>
  <si>
    <t>CPC-0001713</t>
  </si>
  <si>
    <t>HR</t>
  </si>
  <si>
    <t xml:space="preserve">Head Light Ltd
The Courtyard
Ascot
BERKS
SL5 7HP
</t>
  </si>
  <si>
    <t>CPC-0001617</t>
  </si>
  <si>
    <t>Boing Rapid Secure Ltd
Manor Court Chambers
Townsend drive
Nuneaton
Warwickshire  Cv11 6RU</t>
  </si>
  <si>
    <t>CPC-0002100</t>
  </si>
  <si>
    <t>Biffa Waste Services Ltd
Aaron House
Potter Street
Wallsend
Newcastle
NE28 6UE</t>
  </si>
  <si>
    <t>CPC-0002155</t>
  </si>
  <si>
    <t>Jaama Limited                         15 Amber Business Village Amber Close
Amington
Tamworth
B77 4RP</t>
  </si>
  <si>
    <t>CPC-0002008</t>
  </si>
  <si>
    <t>Robin Brierley Consultancy,Bryn Cadwrfa,Market Square,</t>
  </si>
  <si>
    <t>CPC-0002091</t>
  </si>
  <si>
    <t xml:space="preserve">Bidfood
Seabank House
Wight Moss Way
Southport
PR8 4HQ
</t>
  </si>
  <si>
    <t>CPC-0001733</t>
  </si>
  <si>
    <t>Alliance Psychological Services Ltd   
 24 Yarm Road
Stockton on Tees
TS18 3NA</t>
  </si>
  <si>
    <t>CPC-0002024</t>
  </si>
  <si>
    <t>Corporate Communications</t>
  </si>
  <si>
    <t>SocialSignIn Ltd t/a ORLO
7a Centre City
Hill Street
Birmingham
B5 4UA</t>
  </si>
  <si>
    <t>CPC-0002133</t>
  </si>
  <si>
    <t>Lot 1 - Charles Fellows Supplies Ltd
(Detainee Clothing &amp; Accessories)
Lot 2 - Thomas Neale &amp; Co Ltd
(Special Risk Clothing &amp; Blankets)
Lot 3 - Fast Engineering Ltd
(Mattresses &amp; Pillows)</t>
  </si>
  <si>
    <t>CPC-0002089</t>
  </si>
  <si>
    <t>CPC-0002108</t>
  </si>
  <si>
    <t xml:space="preserve">
Lot 1 &amp; 3 -Try &amp; Lilly
Lot 2- CW Headdress
Lots 4, 5, 6 &amp; 7 - Clad Safety
Lot 8 - Price Western Leather
Lot 9 - Business Image
</t>
  </si>
  <si>
    <t>CPC-0001703</t>
  </si>
  <si>
    <t>Absass Ltd
Unit 9, Red Barnes Way
Darlington
Co. Durham 
DL1 2RR</t>
  </si>
  <si>
    <t>CPC-0002070</t>
  </si>
  <si>
    <t>CPC-0001914</t>
  </si>
  <si>
    <t>Various: Apollo / Corners / Levant / Tees Fire</t>
  </si>
  <si>
    <t>CPC-0002230</t>
  </si>
  <si>
    <t xml:space="preserve"> Ricoh UK Ltd
800 Pavilion Drive
Northampton Business Park
Northampton
NN4 7YE</t>
  </si>
  <si>
    <t>CPC-0002105</t>
  </si>
  <si>
    <t>Health Partners Group Ltd
(previously called Duradiamond Heathcare Ltd) 
The Roller Mill
Mill Lane
Uckfield
East Sussex
TN22 5AA</t>
  </si>
  <si>
    <t>CPC-0002253</t>
  </si>
  <si>
    <t>Chase Services Group Ltd, 250a High Road, Ilford, Essex, England, IG1 1Y</t>
  </si>
  <si>
    <t>CPC-0002245</t>
  </si>
  <si>
    <t>Cellebrite UK Ltd
100 New Bridge Street
London
EC4V 6JA</t>
  </si>
  <si>
    <t>CPC-0001539</t>
  </si>
  <si>
    <t>Telecoms</t>
  </si>
  <si>
    <t xml:space="preserve">British Telecommunications plc
1 Braham Street
London E1 8EE
</t>
  </si>
  <si>
    <t>CPC-0001912</t>
  </si>
  <si>
    <t>JML Software Solutions Ltd
30 Shenley Pavilions
Chalkdell Drive
Milton Keynes
Bucks
MK5 6LB</t>
  </si>
  <si>
    <t>CPC-0002174</t>
  </si>
  <si>
    <t>RSM Risk Assurance Services</t>
  </si>
  <si>
    <t>CPC-0002078</t>
  </si>
  <si>
    <t>The ATACC Group Ltd
9 Victoria Road
Fulwood
Preston
PR2 8ND</t>
  </si>
  <si>
    <t>CPC-0002032</t>
  </si>
  <si>
    <t>Crest Advisory , 2 Bath Place, London</t>
  </si>
  <si>
    <t>CPC-0002018</t>
  </si>
  <si>
    <t>Teeside Mind</t>
  </si>
  <si>
    <t>CPC-0001709</t>
  </si>
  <si>
    <t>EE</t>
  </si>
  <si>
    <t>CPC-0002205</t>
  </si>
  <si>
    <t>Restore PLC
Unit 1 Redhill Distribution Centre , 
Salbrook Road, 
Salfords,  
Redhill, 
 Surrey  RH1 5DY</t>
  </si>
  <si>
    <t>CPC-0001620</t>
  </si>
  <si>
    <t>CPC-0001728</t>
  </si>
  <si>
    <t>CPC-0002001</t>
  </si>
  <si>
    <t>BlueLight Commercial</t>
  </si>
  <si>
    <t>CPC-0001610</t>
  </si>
  <si>
    <t>CF Motoring Services Ltd
Chain Bridge Road, 
Blaydon, 
Tyne &amp; Wear NE21 5SZ</t>
  </si>
  <si>
    <t>CPC-0002094</t>
  </si>
  <si>
    <t>CPC-0001907</t>
  </si>
  <si>
    <t>CPC-0001629</t>
  </si>
  <si>
    <t>XPS Administration Ltd
PO Box 485 
Middlesbrough
TS1 9EE</t>
  </si>
  <si>
    <t>CPC-0000823</t>
  </si>
  <si>
    <t>Unisys, 
ENIGMA
Wavendon Business Park
Milton Keynes
MK17 8LX</t>
  </si>
  <si>
    <t>CPC-0002003</t>
  </si>
  <si>
    <t>Unify Holdings UK 1 Ltd
12th Floor (South) Dashwood House
69 Old Broad Street
London EC12 1QS</t>
  </si>
  <si>
    <t>CPC-0002073</t>
  </si>
  <si>
    <t>Tucker &amp; Tunstalls Ltd
33 Church Street
Ossett
West Yorkshire
WF5 9DN</t>
  </si>
  <si>
    <t>CPC-0002012</t>
  </si>
  <si>
    <t>the Big Word
4 Royd's Close
Lower Wortley
Leeds
LS12 6LL</t>
  </si>
  <si>
    <t>CPC-0002265</t>
  </si>
  <si>
    <t>TBC</t>
  </si>
  <si>
    <t>CPC-0002175</t>
  </si>
  <si>
    <t>Automobile Association Developments Ltd</t>
  </si>
  <si>
    <t>CPC-0002103</t>
  </si>
  <si>
    <t>Standby RSG UK
19 Hollies Business Park
Hollies Park Road
Cannock
StaffordshireWS11 1DB</t>
  </si>
  <si>
    <t>CPC-0002002</t>
  </si>
  <si>
    <t>Goodyear Dunlop Tyres UK Ltd
Tyre Fort
94-98 Wingfoot Way
Birmingham
B24 9HY</t>
  </si>
  <si>
    <t>CPC-0001290</t>
  </si>
  <si>
    <t>Ettrick Limited, 
The Original Bakehouse, 
Oak Mews, 
La Route de Beaumont, 
St Peter, 
Jersey, JE3 7BQ</t>
  </si>
  <si>
    <t>CPC-0002082</t>
  </si>
  <si>
    <t>CPC-0002151</t>
  </si>
  <si>
    <t>Scot Group T/A Thrifty Car &amp; Van Rental
Scot House
Matford Park Road
Marsh Barton Trading Estate
Exeter
EX2 8AW</t>
  </si>
  <si>
    <t>CPC-0002159</t>
  </si>
  <si>
    <t>Scenesafe</t>
  </si>
  <si>
    <t>CPC-0001951</t>
  </si>
  <si>
    <t>CPC-0002198</t>
  </si>
  <si>
    <t>Anglian Water Business (National) Limited Trading as Wave</t>
  </si>
  <si>
    <t>CPC-0001926</t>
  </si>
  <si>
    <t>Arch North East</t>
  </si>
  <si>
    <t>CPC-0001954</t>
  </si>
  <si>
    <t>CPC-0001953</t>
  </si>
  <si>
    <t>DFU</t>
  </si>
  <si>
    <t>CPC-0001769</t>
  </si>
  <si>
    <t>Niche Technology Ltd,  
10 Evolution, 
Wynyard Park, 
Wynyard, TS22 5TB</t>
  </si>
  <si>
    <t>CPC-0001884</t>
  </si>
  <si>
    <t>CPC-0002126</t>
  </si>
  <si>
    <t xml:space="preserve">DETAILS OF SUPPLIER MUST NOT BE DISCLOSED/RELEASED </t>
  </si>
  <si>
    <t>CPC-0002224</t>
  </si>
  <si>
    <t>CPC-0001831</t>
  </si>
  <si>
    <t>Corona Energy Retail 4 Ltd</t>
  </si>
  <si>
    <t>CPC-0002101</t>
  </si>
  <si>
    <t xml:space="preserve">Derek Slack Motors Ltd
Prospect Place
A66 Cargo Fleet
Middlesbrough
TS3 8AR
</t>
  </si>
  <si>
    <t>Simon Bailes Ltd
Church Road
Stockton
TS18 1TH</t>
  </si>
  <si>
    <t>CPC-0002191</t>
  </si>
  <si>
    <t xml:space="preserve">ICT </t>
  </si>
  <si>
    <t>NICE Systems UK Ltd
Tollbar House
Tollbar Way, Hedge End
Southampton
Hampshire
SO30 2ZP</t>
  </si>
  <si>
    <t>CPC-0002010</t>
  </si>
  <si>
    <t>BT plc (IT Services Ltd)
Spires House, 5700 John Smith Drive
Oxford Business Park
Oxford
OX4 2RW</t>
  </si>
  <si>
    <t>CPC-0002039</t>
  </si>
  <si>
    <t>Police Digital Services  - Home Office</t>
  </si>
  <si>
    <t>CPC-0002068</t>
  </si>
  <si>
    <t>Firearms</t>
  </si>
  <si>
    <t>Axon Public Safety UK Ltd 
2C Riley Close
Daventry
NN11 8QT</t>
  </si>
  <si>
    <t>CPC-0001392</t>
  </si>
  <si>
    <t>Eurofins Forencis Services Ltd
154 Business Park
Valiant Way
Wolverhampton
WV9 5GB</t>
  </si>
  <si>
    <t>CPC-0002004</t>
  </si>
  <si>
    <t xml:space="preserve">MITIE Cleaning &amp; Environmental Services 
Sextant House  
Tyne Dock
South Shields </t>
  </si>
  <si>
    <t>CPC-0001988</t>
  </si>
  <si>
    <t>Safer Communities</t>
  </si>
  <si>
    <t>CPC-0002208</t>
  </si>
  <si>
    <t>All Star Business Solutions
PO Box1463
Windmill Hill Business Park 
Whitehill Way
 Swindon
SN5 0PS</t>
  </si>
  <si>
    <t>CPC-0002046</t>
  </si>
  <si>
    <t>CPC-0001821</t>
  </si>
  <si>
    <t>CPC-0002170</t>
  </si>
  <si>
    <t xml:space="preserve">SOPRA STERIA LIMITED
CHERRY TREES LANE
HEMEL HEMPSTEAD
HERTFORDSHIRE
HP2 7AH </t>
  </si>
  <si>
    <t>CPC-0000577</t>
  </si>
  <si>
    <t>PFI</t>
  </si>
  <si>
    <t>Karen Tate
C/O Services Support (Cleveland) Ltd
Forth Valley Royal Hospital
Corporate Offices
Stirling Road, Larbert, FK5 4WR</t>
  </si>
  <si>
    <t>CPC-0001373</t>
  </si>
  <si>
    <t xml:space="preserve">Causeway Technologies Ltd         Sterling House 20 Station Road Gerrards Cross, Buckinghamshire, SL9 8EL                  ( Buchanan Computing Ltd )
</t>
  </si>
  <si>
    <t>CPC-0001975</t>
  </si>
  <si>
    <t>Crime Investigation</t>
  </si>
  <si>
    <t>$8650</t>
  </si>
  <si>
    <t>Berla
445 Defense Highway
Suite M
Annapolis
Maryland 214401
United Staes of America</t>
  </si>
  <si>
    <t>CPC-0001600</t>
  </si>
  <si>
    <t>LNRS
Quadrant House
The Quadrant
Sutton 
Surrey
SM2 5AS</t>
  </si>
  <si>
    <t>CPC-0001640</t>
  </si>
  <si>
    <t>Corporate IT Systems Ltd (CITSL)
Unit2, Block A
Arena Business Centre
Holyrood Close
Poole 
Dorset BH17 7FJ</t>
  </si>
  <si>
    <t>CPC-0002051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</si>
</sst>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_-[$£-809]* #,##0.00_-;\-[$£-809]* #,##0.00_-;_-[$£-809]* &quot;-&quot;??_-;_-@_-"/>
    <numFmt numFmtId="166" formatCode="_-[$$-409]* #,##0.00_ ;_-[$$-409]* \-#,##0.00\ ;_-[$$-409]* &quot;-&quot;??_ ;_-@_ 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14" fontId="0" fillId="0" borderId="0" xfId="0" applyNumberFormat="1"/>
    <xf numFmtId="165" fontId="0" fillId="0" borderId="0" xfId="0" applyNumberFormat="1" applyAlignment="1">
      <alignment wrapText="1"/>
    </xf>
    <xf numFmtId="166" fontId="0" fillId="0" borderId="0" xfId="0" applyNumberFormat="1"/>
    <xf numFmtId="166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ECBD1-80E6-48AA-A826-31E1EEDE86CB}">
  <dimension ref="A1:H198"/>
  <sheetViews>
    <sheetView tabSelected="1" topLeftCell="B1" workbookViewId="0">
      <selection activeCell="F31" sqref="F31"/>
    </sheetView>
  </sheetViews>
  <sheetFormatPr defaultRowHeight="14.5" x14ac:dyDescent="0.35"/>
  <cols>
    <col min="1" max="1" width="17.54296875" bestFit="1" customWidth="1"/>
    <col min="2" max="2" width="33" bestFit="1" customWidth="1"/>
    <col min="3" max="3" width="16.1796875" bestFit="1" customWidth="1"/>
    <col min="4" max="4" width="16.453125" bestFit="1" customWidth="1"/>
    <col min="5" max="5" width="16.26953125" bestFit="1" customWidth="1"/>
    <col min="6" max="6" width="116.7265625" customWidth="1"/>
    <col min="7" max="7" width="11.54296875" customWidth="1"/>
    <col min="8" max="8" width="10.453125" bestFit="1" customWidth="1"/>
  </cols>
  <sheetData>
    <row r="1" spans="1:8" ht="87" x14ac:dyDescent="0.3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5">
      <c r="A2" t="s">
        <v>8</v>
      </c>
      <c r="B2" t="s">
        <v>9</v>
      </c>
      <c r="C2" s="3">
        <v>10000</v>
      </c>
      <c r="D2" s="3">
        <v>1000</v>
      </c>
      <c r="E2">
        <v>120</v>
      </c>
      <c r="F2" t="s">
        <v>10</v>
      </c>
      <c r="G2" s="4">
        <v>46807</v>
      </c>
      <c r="H2" s="4">
        <f>G2-180</f>
        <v>46627</v>
      </c>
    </row>
    <row r="3" spans="1:8" x14ac:dyDescent="0.35">
      <c r="A3" t="s">
        <v>11</v>
      </c>
      <c r="B3" t="s">
        <v>12</v>
      </c>
      <c r="C3" s="3">
        <v>10230</v>
      </c>
      <c r="D3" s="3">
        <v>10230</v>
      </c>
      <c r="E3">
        <v>12</v>
      </c>
      <c r="F3" t="s">
        <v>13</v>
      </c>
      <c r="G3" s="4">
        <v>46295</v>
      </c>
      <c r="H3" s="4">
        <f t="shared" ref="H3:H66" si="0">G3-180</f>
        <v>46115</v>
      </c>
    </row>
    <row r="4" spans="1:8" x14ac:dyDescent="0.35">
      <c r="A4" t="s">
        <v>14</v>
      </c>
      <c r="B4" t="s">
        <v>9</v>
      </c>
      <c r="C4" s="3">
        <v>10500</v>
      </c>
      <c r="D4" s="3">
        <v>10500</v>
      </c>
      <c r="E4">
        <v>12</v>
      </c>
      <c r="F4" t="s">
        <v>15</v>
      </c>
      <c r="G4" s="4">
        <v>46265</v>
      </c>
      <c r="H4" s="4">
        <f t="shared" si="0"/>
        <v>46085</v>
      </c>
    </row>
    <row r="5" spans="1:8" x14ac:dyDescent="0.35">
      <c r="A5" t="s">
        <v>16</v>
      </c>
      <c r="B5" t="s">
        <v>9</v>
      </c>
      <c r="C5" s="3">
        <v>10750</v>
      </c>
      <c r="D5" s="3">
        <v>10750</v>
      </c>
      <c r="E5">
        <v>12</v>
      </c>
      <c r="F5" t="s">
        <v>17</v>
      </c>
      <c r="G5" s="4">
        <v>46448</v>
      </c>
      <c r="H5" s="4">
        <f t="shared" si="0"/>
        <v>46268</v>
      </c>
    </row>
    <row r="6" spans="1:8" x14ac:dyDescent="0.35">
      <c r="A6" t="s">
        <v>18</v>
      </c>
      <c r="B6" t="s">
        <v>19</v>
      </c>
      <c r="C6" s="3">
        <v>10778</v>
      </c>
      <c r="D6" s="3">
        <v>3592.76</v>
      </c>
      <c r="E6">
        <v>98</v>
      </c>
      <c r="F6" t="s">
        <v>20</v>
      </c>
      <c r="G6" s="4">
        <v>47054</v>
      </c>
      <c r="H6" s="4">
        <f t="shared" si="0"/>
        <v>46874</v>
      </c>
    </row>
    <row r="7" spans="1:8" x14ac:dyDescent="0.35">
      <c r="A7" t="s">
        <v>21</v>
      </c>
      <c r="B7" t="s">
        <v>9</v>
      </c>
      <c r="C7" s="3">
        <v>11200.04</v>
      </c>
      <c r="D7" s="3">
        <v>1120.0040000000001</v>
      </c>
      <c r="E7">
        <v>108</v>
      </c>
      <c r="F7" t="s">
        <v>22</v>
      </c>
      <c r="G7" s="4">
        <v>46307</v>
      </c>
      <c r="H7" s="4">
        <f t="shared" si="0"/>
        <v>46127</v>
      </c>
    </row>
    <row r="8" spans="1:8" x14ac:dyDescent="0.35">
      <c r="A8" t="s">
        <v>23</v>
      </c>
      <c r="B8" t="s">
        <v>9</v>
      </c>
      <c r="C8" s="3">
        <v>12000</v>
      </c>
      <c r="D8" s="3">
        <v>2000</v>
      </c>
      <c r="E8">
        <v>72</v>
      </c>
      <c r="F8" t="s">
        <v>24</v>
      </c>
      <c r="G8" s="4">
        <v>46477</v>
      </c>
      <c r="H8" s="4">
        <f t="shared" si="0"/>
        <v>46297</v>
      </c>
    </row>
    <row r="9" spans="1:8" x14ac:dyDescent="0.35">
      <c r="A9" t="s">
        <v>25</v>
      </c>
      <c r="B9" t="s">
        <v>12</v>
      </c>
      <c r="C9" s="3">
        <v>12217.54</v>
      </c>
      <c r="D9" s="3">
        <v>12217.54</v>
      </c>
      <c r="E9">
        <v>12</v>
      </c>
      <c r="F9" t="s">
        <v>26</v>
      </c>
      <c r="G9" s="4">
        <v>46477</v>
      </c>
      <c r="H9" s="4">
        <f t="shared" si="0"/>
        <v>46297</v>
      </c>
    </row>
    <row r="10" spans="1:8" x14ac:dyDescent="0.35">
      <c r="A10" t="s">
        <v>27</v>
      </c>
      <c r="B10" t="s">
        <v>28</v>
      </c>
      <c r="C10" s="3">
        <v>12320</v>
      </c>
      <c r="D10" s="3">
        <v>12350</v>
      </c>
      <c r="E10">
        <v>12</v>
      </c>
      <c r="F10" t="s">
        <v>29</v>
      </c>
      <c r="G10" s="4">
        <v>46446</v>
      </c>
      <c r="H10" s="4">
        <f t="shared" si="0"/>
        <v>46266</v>
      </c>
    </row>
    <row r="11" spans="1:8" x14ac:dyDescent="0.35">
      <c r="A11" t="s">
        <v>30</v>
      </c>
      <c r="B11" t="s">
        <v>31</v>
      </c>
      <c r="C11" s="3">
        <v>12573</v>
      </c>
      <c r="D11" s="3">
        <v>12573</v>
      </c>
      <c r="E11">
        <v>12</v>
      </c>
      <c r="F11" t="s">
        <v>32</v>
      </c>
      <c r="G11" s="4">
        <v>46117</v>
      </c>
      <c r="H11" s="4">
        <f t="shared" si="0"/>
        <v>45937</v>
      </c>
    </row>
    <row r="12" spans="1:8" x14ac:dyDescent="0.35">
      <c r="A12" t="s">
        <v>33</v>
      </c>
      <c r="B12" t="s">
        <v>12</v>
      </c>
      <c r="C12" s="3">
        <v>12704.55</v>
      </c>
      <c r="D12" s="3">
        <v>13882.6</v>
      </c>
      <c r="E12">
        <v>97</v>
      </c>
      <c r="F12" t="s">
        <v>34</v>
      </c>
      <c r="G12" s="4">
        <v>46112</v>
      </c>
      <c r="H12" s="4">
        <f t="shared" si="0"/>
        <v>45932</v>
      </c>
    </row>
    <row r="13" spans="1:8" x14ac:dyDescent="0.35">
      <c r="A13" t="s">
        <v>35</v>
      </c>
      <c r="B13" t="s">
        <v>9</v>
      </c>
      <c r="C13" s="3">
        <v>12768</v>
      </c>
      <c r="D13" s="3">
        <f>C13/3</f>
        <v>4256</v>
      </c>
      <c r="E13">
        <v>36</v>
      </c>
      <c r="F13" t="s">
        <v>36</v>
      </c>
      <c r="G13" s="4">
        <v>46173</v>
      </c>
      <c r="H13" s="4">
        <f t="shared" si="0"/>
        <v>45993</v>
      </c>
    </row>
    <row r="14" spans="1:8" x14ac:dyDescent="0.35">
      <c r="A14" t="s">
        <v>37</v>
      </c>
      <c r="B14" t="s">
        <v>12</v>
      </c>
      <c r="C14" s="3">
        <v>13073.65</v>
      </c>
      <c r="D14" s="3">
        <v>13073.65</v>
      </c>
      <c r="E14">
        <v>12</v>
      </c>
      <c r="F14" t="s">
        <v>38</v>
      </c>
      <c r="G14" s="4">
        <v>46453</v>
      </c>
      <c r="H14" s="4">
        <f t="shared" si="0"/>
        <v>46273</v>
      </c>
    </row>
    <row r="15" spans="1:8" x14ac:dyDescent="0.35">
      <c r="A15" t="s">
        <v>39</v>
      </c>
      <c r="B15" t="s">
        <v>12</v>
      </c>
      <c r="C15" s="3">
        <v>13123.08</v>
      </c>
      <c r="D15" s="3">
        <v>13123.08</v>
      </c>
      <c r="E15">
        <v>24</v>
      </c>
      <c r="F15" t="s">
        <v>40</v>
      </c>
      <c r="G15" s="4">
        <v>46386</v>
      </c>
      <c r="H15" s="4">
        <f t="shared" si="0"/>
        <v>46206</v>
      </c>
    </row>
    <row r="16" spans="1:8" x14ac:dyDescent="0.35">
      <c r="A16" t="s">
        <v>41</v>
      </c>
      <c r="B16" t="s">
        <v>9</v>
      </c>
      <c r="C16" s="3">
        <v>13179.47</v>
      </c>
      <c r="D16" s="5">
        <v>3662.66</v>
      </c>
      <c r="E16">
        <v>36</v>
      </c>
      <c r="F16" t="s">
        <v>42</v>
      </c>
      <c r="G16" s="4">
        <v>46418</v>
      </c>
      <c r="H16" s="4">
        <f t="shared" si="0"/>
        <v>46238</v>
      </c>
    </row>
    <row r="17" spans="1:8" x14ac:dyDescent="0.35">
      <c r="A17" t="s">
        <v>43</v>
      </c>
      <c r="B17" t="s">
        <v>9</v>
      </c>
      <c r="C17" s="3">
        <v>13230</v>
      </c>
      <c r="D17" s="3">
        <v>13230</v>
      </c>
      <c r="E17">
        <v>12</v>
      </c>
      <c r="F17" t="s">
        <v>44</v>
      </c>
      <c r="G17" s="4">
        <v>46203</v>
      </c>
      <c r="H17" s="4">
        <f t="shared" si="0"/>
        <v>46023</v>
      </c>
    </row>
    <row r="18" spans="1:8" x14ac:dyDescent="0.35">
      <c r="A18" t="s">
        <v>45</v>
      </c>
      <c r="B18" t="s">
        <v>12</v>
      </c>
      <c r="C18" s="3">
        <v>13280</v>
      </c>
      <c r="D18" s="3">
        <v>13280</v>
      </c>
      <c r="E18">
        <v>12</v>
      </c>
      <c r="F18" t="s">
        <v>46</v>
      </c>
      <c r="G18" s="4">
        <v>46203</v>
      </c>
      <c r="H18" s="4">
        <f t="shared" si="0"/>
        <v>46023</v>
      </c>
    </row>
    <row r="19" spans="1:8" x14ac:dyDescent="0.35">
      <c r="A19" t="s">
        <v>47</v>
      </c>
      <c r="B19" t="s">
        <v>9</v>
      </c>
      <c r="C19" s="3">
        <v>13566.84</v>
      </c>
      <c r="D19" s="3">
        <v>13566.84</v>
      </c>
      <c r="E19">
        <v>12</v>
      </c>
      <c r="F19" t="s">
        <v>48</v>
      </c>
      <c r="G19" s="4">
        <v>46204</v>
      </c>
      <c r="H19" s="4">
        <f t="shared" si="0"/>
        <v>46024</v>
      </c>
    </row>
    <row r="20" spans="1:8" x14ac:dyDescent="0.35">
      <c r="A20" t="s">
        <v>49</v>
      </c>
      <c r="B20" t="s">
        <v>50</v>
      </c>
      <c r="C20" s="3">
        <v>13851</v>
      </c>
      <c r="D20" s="3">
        <v>13851</v>
      </c>
      <c r="E20">
        <v>12</v>
      </c>
      <c r="F20" t="s">
        <v>51</v>
      </c>
      <c r="G20" s="4">
        <v>46446</v>
      </c>
      <c r="H20" s="4">
        <f t="shared" si="0"/>
        <v>46266</v>
      </c>
    </row>
    <row r="21" spans="1:8" x14ac:dyDescent="0.35">
      <c r="A21" t="s">
        <v>52</v>
      </c>
      <c r="B21" t="s">
        <v>9</v>
      </c>
      <c r="C21" s="3">
        <v>13954.84</v>
      </c>
      <c r="D21" s="3">
        <v>13954.84</v>
      </c>
      <c r="E21">
        <v>12</v>
      </c>
      <c r="F21" t="s">
        <v>53</v>
      </c>
      <c r="G21" s="4">
        <v>46387</v>
      </c>
      <c r="H21" s="4">
        <f t="shared" si="0"/>
        <v>46207</v>
      </c>
    </row>
    <row r="22" spans="1:8" x14ac:dyDescent="0.35">
      <c r="A22" t="s">
        <v>54</v>
      </c>
      <c r="B22" t="s">
        <v>9</v>
      </c>
      <c r="C22" s="3">
        <v>14834.36</v>
      </c>
      <c r="D22" s="3">
        <v>14834.36</v>
      </c>
      <c r="E22">
        <v>12</v>
      </c>
      <c r="F22" t="s">
        <v>55</v>
      </c>
      <c r="G22" s="4">
        <v>46112</v>
      </c>
      <c r="H22" s="4">
        <f t="shared" si="0"/>
        <v>45932</v>
      </c>
    </row>
    <row r="23" spans="1:8" x14ac:dyDescent="0.35">
      <c r="A23" t="s">
        <v>56</v>
      </c>
      <c r="B23" t="s">
        <v>57</v>
      </c>
      <c r="C23" s="3">
        <v>14942</v>
      </c>
      <c r="D23" s="3">
        <v>14942</v>
      </c>
      <c r="E23">
        <v>12</v>
      </c>
      <c r="F23" t="s">
        <v>58</v>
      </c>
      <c r="G23" s="4">
        <v>46112</v>
      </c>
      <c r="H23" s="4">
        <f t="shared" si="0"/>
        <v>45932</v>
      </c>
    </row>
    <row r="24" spans="1:8" x14ac:dyDescent="0.35">
      <c r="A24" t="s">
        <v>59</v>
      </c>
      <c r="B24" t="s">
        <v>60</v>
      </c>
      <c r="C24" s="3">
        <v>15000</v>
      </c>
      <c r="D24" s="3">
        <v>5000</v>
      </c>
      <c r="E24">
        <v>88</v>
      </c>
      <c r="F24" t="s">
        <v>61</v>
      </c>
      <c r="G24" s="4">
        <v>46173</v>
      </c>
      <c r="H24" s="4">
        <f t="shared" si="0"/>
        <v>45993</v>
      </c>
    </row>
    <row r="25" spans="1:8" x14ac:dyDescent="0.35">
      <c r="A25" t="s">
        <v>62</v>
      </c>
      <c r="B25" t="s">
        <v>63</v>
      </c>
      <c r="C25" s="3">
        <v>15000</v>
      </c>
      <c r="D25" s="3">
        <v>1000</v>
      </c>
      <c r="E25">
        <v>120</v>
      </c>
      <c r="F25" t="s">
        <v>64</v>
      </c>
      <c r="G25" s="4">
        <v>46986</v>
      </c>
      <c r="H25" s="4">
        <f t="shared" si="0"/>
        <v>46806</v>
      </c>
    </row>
    <row r="26" spans="1:8" x14ac:dyDescent="0.35">
      <c r="A26" t="s">
        <v>65</v>
      </c>
      <c r="B26" t="s">
        <v>60</v>
      </c>
      <c r="C26" s="3">
        <v>15000</v>
      </c>
      <c r="D26" s="3">
        <v>5000</v>
      </c>
      <c r="E26">
        <v>36</v>
      </c>
      <c r="F26" t="s">
        <v>66</v>
      </c>
      <c r="G26" s="4">
        <v>47057</v>
      </c>
      <c r="H26" s="4">
        <f t="shared" si="0"/>
        <v>46877</v>
      </c>
    </row>
    <row r="27" spans="1:8" x14ac:dyDescent="0.35">
      <c r="A27" t="s">
        <v>67</v>
      </c>
      <c r="B27" t="s">
        <v>63</v>
      </c>
      <c r="C27" s="3">
        <v>15148.4</v>
      </c>
      <c r="D27" s="3">
        <v>8690.7900000000009</v>
      </c>
      <c r="E27">
        <v>216</v>
      </c>
      <c r="F27" t="s">
        <v>68</v>
      </c>
      <c r="G27" s="4">
        <v>46112</v>
      </c>
      <c r="H27" s="4">
        <f t="shared" si="0"/>
        <v>45932</v>
      </c>
    </row>
    <row r="28" spans="1:8" x14ac:dyDescent="0.35">
      <c r="A28" t="s">
        <v>69</v>
      </c>
      <c r="B28" t="s">
        <v>12</v>
      </c>
      <c r="C28" s="3">
        <v>15248.17</v>
      </c>
      <c r="D28" s="3">
        <v>15248.17</v>
      </c>
      <c r="E28">
        <v>12</v>
      </c>
      <c r="F28" t="s">
        <v>70</v>
      </c>
      <c r="G28" s="4">
        <v>46453</v>
      </c>
      <c r="H28" s="4">
        <f t="shared" si="0"/>
        <v>46273</v>
      </c>
    </row>
    <row r="29" spans="1:8" x14ac:dyDescent="0.35">
      <c r="A29" t="s">
        <v>71</v>
      </c>
      <c r="B29" t="s">
        <v>12</v>
      </c>
      <c r="C29" s="3">
        <v>16232.74</v>
      </c>
      <c r="D29" s="3">
        <v>16232.74</v>
      </c>
      <c r="E29">
        <v>12</v>
      </c>
      <c r="F29" t="s">
        <v>72</v>
      </c>
      <c r="G29" s="4">
        <v>46431</v>
      </c>
      <c r="H29" s="4">
        <f t="shared" si="0"/>
        <v>46251</v>
      </c>
    </row>
    <row r="30" spans="1:8" x14ac:dyDescent="0.35">
      <c r="A30" t="s">
        <v>73</v>
      </c>
      <c r="B30" t="s">
        <v>12</v>
      </c>
      <c r="C30" s="3">
        <v>17299.560000000001</v>
      </c>
      <c r="D30" s="3">
        <v>17299.560000000001</v>
      </c>
      <c r="E30">
        <v>12</v>
      </c>
      <c r="F30" t="s">
        <v>74</v>
      </c>
      <c r="G30" s="4">
        <v>46247</v>
      </c>
      <c r="H30" s="4">
        <f t="shared" si="0"/>
        <v>46067</v>
      </c>
    </row>
    <row r="31" spans="1:8" x14ac:dyDescent="0.35">
      <c r="A31" t="s">
        <v>75</v>
      </c>
      <c r="B31" t="s">
        <v>76</v>
      </c>
      <c r="C31" s="3">
        <v>17801.23</v>
      </c>
      <c r="D31" s="3">
        <v>17801.23</v>
      </c>
      <c r="E31">
        <v>12</v>
      </c>
      <c r="F31" t="s">
        <v>77</v>
      </c>
      <c r="G31" s="4">
        <v>46112</v>
      </c>
      <c r="H31" s="4">
        <f t="shared" si="0"/>
        <v>45932</v>
      </c>
    </row>
    <row r="32" spans="1:8" x14ac:dyDescent="0.35">
      <c r="A32" t="s">
        <v>78</v>
      </c>
      <c r="B32" t="s">
        <v>79</v>
      </c>
      <c r="C32" s="3">
        <v>18000</v>
      </c>
      <c r="D32" s="3">
        <v>18000</v>
      </c>
      <c r="E32">
        <v>18</v>
      </c>
      <c r="F32" t="s">
        <v>80</v>
      </c>
      <c r="G32" s="4">
        <v>46660</v>
      </c>
      <c r="H32" s="4">
        <f t="shared" si="0"/>
        <v>46480</v>
      </c>
    </row>
    <row r="33" spans="1:8" x14ac:dyDescent="0.35">
      <c r="A33" t="s">
        <v>81</v>
      </c>
      <c r="B33" t="s">
        <v>12</v>
      </c>
      <c r="C33" s="3">
        <v>18228.88</v>
      </c>
      <c r="D33" s="3">
        <v>9114.44</v>
      </c>
      <c r="E33">
        <v>48</v>
      </c>
      <c r="F33" t="s">
        <v>82</v>
      </c>
      <c r="G33" s="4">
        <v>46418</v>
      </c>
      <c r="H33" s="4">
        <f t="shared" si="0"/>
        <v>46238</v>
      </c>
    </row>
    <row r="34" spans="1:8" x14ac:dyDescent="0.35">
      <c r="A34" t="s">
        <v>83</v>
      </c>
      <c r="B34" t="s">
        <v>50</v>
      </c>
      <c r="C34" s="3">
        <v>18834</v>
      </c>
      <c r="D34" s="3">
        <v>6278</v>
      </c>
      <c r="E34">
        <v>48</v>
      </c>
      <c r="F34" t="s">
        <v>84</v>
      </c>
      <c r="G34" s="4">
        <v>46538</v>
      </c>
      <c r="H34" s="4">
        <f t="shared" si="0"/>
        <v>46358</v>
      </c>
    </row>
    <row r="35" spans="1:8" x14ac:dyDescent="0.35">
      <c r="A35" t="s">
        <v>85</v>
      </c>
      <c r="B35" t="s">
        <v>86</v>
      </c>
      <c r="C35" s="3">
        <v>19440</v>
      </c>
      <c r="D35" s="3">
        <v>19440</v>
      </c>
      <c r="E35">
        <v>12</v>
      </c>
      <c r="F35" t="s">
        <v>87</v>
      </c>
      <c r="G35" s="4">
        <v>46106</v>
      </c>
      <c r="H35" s="4">
        <f t="shared" si="0"/>
        <v>45926</v>
      </c>
    </row>
    <row r="36" spans="1:8" x14ac:dyDescent="0.35">
      <c r="A36" t="s">
        <v>88</v>
      </c>
      <c r="B36" t="s">
        <v>89</v>
      </c>
      <c r="C36" s="3">
        <v>19800</v>
      </c>
      <c r="D36" s="3">
        <v>19800</v>
      </c>
      <c r="E36">
        <v>12</v>
      </c>
      <c r="F36" t="s">
        <v>90</v>
      </c>
      <c r="G36" s="4">
        <v>46295</v>
      </c>
      <c r="H36" s="4">
        <f t="shared" si="0"/>
        <v>46115</v>
      </c>
    </row>
    <row r="37" spans="1:8" x14ac:dyDescent="0.35">
      <c r="A37" t="s">
        <v>91</v>
      </c>
      <c r="B37" t="s">
        <v>9</v>
      </c>
      <c r="C37" s="3">
        <v>20000</v>
      </c>
      <c r="D37" s="3">
        <v>20000</v>
      </c>
      <c r="E37">
        <v>12</v>
      </c>
      <c r="F37" t="s">
        <v>92</v>
      </c>
      <c r="G37" s="4">
        <v>46143</v>
      </c>
      <c r="H37" s="4">
        <f t="shared" si="0"/>
        <v>45963</v>
      </c>
    </row>
    <row r="38" spans="1:8" x14ac:dyDescent="0.35">
      <c r="A38" t="s">
        <v>93</v>
      </c>
      <c r="B38" t="s">
        <v>94</v>
      </c>
      <c r="C38" s="3">
        <v>20500</v>
      </c>
      <c r="D38" s="3">
        <v>20500</v>
      </c>
      <c r="E38">
        <v>8</v>
      </c>
      <c r="F38" t="s">
        <v>95</v>
      </c>
      <c r="G38" s="4">
        <v>45808</v>
      </c>
      <c r="H38" s="4">
        <f t="shared" si="0"/>
        <v>45628</v>
      </c>
    </row>
    <row r="39" spans="1:8" x14ac:dyDescent="0.35">
      <c r="A39" t="s">
        <v>96</v>
      </c>
      <c r="B39" t="s">
        <v>12</v>
      </c>
      <c r="C39" s="3">
        <v>21330</v>
      </c>
      <c r="D39" s="3">
        <v>21330</v>
      </c>
      <c r="E39">
        <v>12</v>
      </c>
      <c r="F39" t="s">
        <v>97</v>
      </c>
      <c r="G39" s="4">
        <v>46112</v>
      </c>
      <c r="H39" s="4">
        <f t="shared" si="0"/>
        <v>45932</v>
      </c>
    </row>
    <row r="40" spans="1:8" x14ac:dyDescent="0.35">
      <c r="A40" t="s">
        <v>98</v>
      </c>
      <c r="B40" t="s">
        <v>9</v>
      </c>
      <c r="C40" s="3">
        <v>21657</v>
      </c>
      <c r="D40" s="3">
        <v>21657</v>
      </c>
      <c r="E40">
        <v>72</v>
      </c>
      <c r="F40" t="s">
        <v>99</v>
      </c>
      <c r="G40" s="4">
        <v>46112</v>
      </c>
      <c r="H40" s="4">
        <f t="shared" si="0"/>
        <v>45932</v>
      </c>
    </row>
    <row r="41" spans="1:8" x14ac:dyDescent="0.35">
      <c r="A41" t="s">
        <v>100</v>
      </c>
      <c r="B41" t="s">
        <v>50</v>
      </c>
      <c r="C41" s="3">
        <v>22846.400000000001</v>
      </c>
      <c r="D41" s="3">
        <v>5366.6</v>
      </c>
      <c r="E41">
        <v>146</v>
      </c>
      <c r="F41" t="s">
        <v>101</v>
      </c>
      <c r="G41" s="4">
        <v>46112</v>
      </c>
      <c r="H41" s="4">
        <f t="shared" si="0"/>
        <v>45932</v>
      </c>
    </row>
    <row r="42" spans="1:8" x14ac:dyDescent="0.35">
      <c r="A42" t="s">
        <v>102</v>
      </c>
      <c r="B42" t="s">
        <v>12</v>
      </c>
      <c r="C42" s="3">
        <v>23315.79</v>
      </c>
      <c r="D42" s="3">
        <v>23315.79</v>
      </c>
      <c r="E42">
        <v>12</v>
      </c>
      <c r="F42" t="s">
        <v>74</v>
      </c>
      <c r="G42" s="4">
        <v>46280</v>
      </c>
      <c r="H42" s="4">
        <f t="shared" si="0"/>
        <v>46100</v>
      </c>
    </row>
    <row r="43" spans="1:8" x14ac:dyDescent="0.35">
      <c r="A43" t="s">
        <v>103</v>
      </c>
      <c r="B43" t="s">
        <v>63</v>
      </c>
      <c r="C43" s="3">
        <v>23400</v>
      </c>
      <c r="D43" s="3">
        <v>1800</v>
      </c>
      <c r="E43">
        <v>156</v>
      </c>
      <c r="F43" t="s">
        <v>104</v>
      </c>
      <c r="G43" s="4">
        <v>46419</v>
      </c>
      <c r="H43" s="4">
        <f t="shared" si="0"/>
        <v>46239</v>
      </c>
    </row>
    <row r="44" spans="1:8" x14ac:dyDescent="0.35">
      <c r="A44" t="s">
        <v>105</v>
      </c>
      <c r="B44" t="s">
        <v>106</v>
      </c>
      <c r="C44" s="3">
        <v>23940</v>
      </c>
      <c r="D44" s="3">
        <f>C44/7</f>
        <v>3420</v>
      </c>
      <c r="E44">
        <v>84</v>
      </c>
      <c r="F44" t="s">
        <v>107</v>
      </c>
      <c r="G44" s="4">
        <v>46326</v>
      </c>
      <c r="H44" s="4">
        <f t="shared" si="0"/>
        <v>46146</v>
      </c>
    </row>
    <row r="45" spans="1:8" x14ac:dyDescent="0.35">
      <c r="A45" t="s">
        <v>108</v>
      </c>
      <c r="B45" t="s">
        <v>12</v>
      </c>
      <c r="C45" s="3">
        <v>24000</v>
      </c>
      <c r="D45" s="3">
        <v>24000</v>
      </c>
      <c r="E45">
        <v>24</v>
      </c>
      <c r="F45" t="s">
        <v>109</v>
      </c>
      <c r="G45" s="4">
        <v>46112</v>
      </c>
      <c r="H45" s="4">
        <f t="shared" si="0"/>
        <v>45932</v>
      </c>
    </row>
    <row r="46" spans="1:8" x14ac:dyDescent="0.35">
      <c r="A46" t="s">
        <v>110</v>
      </c>
      <c r="B46" t="s">
        <v>12</v>
      </c>
      <c r="C46" s="3">
        <v>24439</v>
      </c>
      <c r="D46" s="3">
        <v>24439</v>
      </c>
      <c r="E46">
        <v>24</v>
      </c>
      <c r="F46" t="s">
        <v>111</v>
      </c>
      <c r="G46" s="4">
        <v>46630</v>
      </c>
      <c r="H46" s="4">
        <f t="shared" si="0"/>
        <v>46450</v>
      </c>
    </row>
    <row r="47" spans="1:8" x14ac:dyDescent="0.35">
      <c r="A47" t="s">
        <v>112</v>
      </c>
      <c r="B47" t="s">
        <v>12</v>
      </c>
      <c r="C47" s="3">
        <v>24690</v>
      </c>
      <c r="D47" s="3">
        <v>24690</v>
      </c>
      <c r="E47">
        <v>12</v>
      </c>
      <c r="F47" t="s">
        <v>113</v>
      </c>
      <c r="G47" s="4">
        <v>46112</v>
      </c>
      <c r="H47" s="4">
        <f t="shared" si="0"/>
        <v>45932</v>
      </c>
    </row>
    <row r="48" spans="1:8" x14ac:dyDescent="0.35">
      <c r="A48" t="s">
        <v>114</v>
      </c>
      <c r="B48" t="s">
        <v>63</v>
      </c>
      <c r="C48" s="3">
        <v>24995</v>
      </c>
      <c r="D48" s="3">
        <f>C48/5</f>
        <v>4999</v>
      </c>
      <c r="E48">
        <v>60</v>
      </c>
      <c r="F48" t="s">
        <v>115</v>
      </c>
      <c r="G48" s="4">
        <v>46203</v>
      </c>
      <c r="H48" s="4">
        <f t="shared" si="0"/>
        <v>46023</v>
      </c>
    </row>
    <row r="49" spans="1:8" x14ac:dyDescent="0.35">
      <c r="A49" t="s">
        <v>116</v>
      </c>
      <c r="B49" t="s">
        <v>117</v>
      </c>
      <c r="C49" s="3">
        <v>25734</v>
      </c>
      <c r="D49" s="3">
        <v>25734</v>
      </c>
      <c r="E49">
        <v>7</v>
      </c>
      <c r="F49" t="s">
        <v>118</v>
      </c>
      <c r="G49" s="4">
        <v>46173</v>
      </c>
      <c r="H49" s="4">
        <f t="shared" si="0"/>
        <v>45993</v>
      </c>
    </row>
    <row r="50" spans="1:8" x14ac:dyDescent="0.35">
      <c r="A50" t="s">
        <v>119</v>
      </c>
      <c r="B50" t="s">
        <v>63</v>
      </c>
      <c r="C50" s="3">
        <v>26688</v>
      </c>
      <c r="D50" s="3">
        <v>6672</v>
      </c>
      <c r="E50">
        <v>38</v>
      </c>
      <c r="F50" t="s">
        <v>120</v>
      </c>
      <c r="G50" s="4">
        <v>46721</v>
      </c>
      <c r="H50" s="4">
        <f t="shared" si="0"/>
        <v>46541</v>
      </c>
    </row>
    <row r="51" spans="1:8" x14ac:dyDescent="0.35">
      <c r="A51" t="s">
        <v>121</v>
      </c>
      <c r="B51" t="s">
        <v>9</v>
      </c>
      <c r="C51" s="3">
        <v>27206</v>
      </c>
      <c r="D51" s="3">
        <v>5441.2</v>
      </c>
      <c r="E51">
        <v>60</v>
      </c>
      <c r="F51" t="s">
        <v>122</v>
      </c>
      <c r="G51" s="4">
        <v>46112</v>
      </c>
      <c r="H51" s="4">
        <f t="shared" si="0"/>
        <v>45932</v>
      </c>
    </row>
    <row r="52" spans="1:8" x14ac:dyDescent="0.35">
      <c r="A52" t="s">
        <v>123</v>
      </c>
      <c r="B52" t="s">
        <v>63</v>
      </c>
      <c r="C52" s="3">
        <v>29189.54</v>
      </c>
      <c r="D52" s="3">
        <f>C52/3</f>
        <v>9729.8466666666664</v>
      </c>
      <c r="E52">
        <v>36</v>
      </c>
      <c r="F52" t="s">
        <v>124</v>
      </c>
      <c r="G52" s="4">
        <v>45991</v>
      </c>
      <c r="H52" s="4">
        <f t="shared" si="0"/>
        <v>45811</v>
      </c>
    </row>
    <row r="53" spans="1:8" x14ac:dyDescent="0.35">
      <c r="A53" t="s">
        <v>125</v>
      </c>
      <c r="B53" t="s">
        <v>12</v>
      </c>
      <c r="C53" s="3">
        <v>29565</v>
      </c>
      <c r="D53" s="3">
        <v>29565</v>
      </c>
      <c r="E53">
        <v>12</v>
      </c>
      <c r="F53" t="s">
        <v>126</v>
      </c>
      <c r="G53" s="4">
        <v>46387</v>
      </c>
      <c r="H53" s="4">
        <f t="shared" si="0"/>
        <v>46207</v>
      </c>
    </row>
    <row r="54" spans="1:8" x14ac:dyDescent="0.35">
      <c r="A54" t="s">
        <v>127</v>
      </c>
      <c r="B54" t="s">
        <v>128</v>
      </c>
      <c r="C54" s="3">
        <v>29750</v>
      </c>
      <c r="D54" s="3">
        <v>7000</v>
      </c>
      <c r="E54">
        <v>17</v>
      </c>
      <c r="F54" t="s">
        <v>129</v>
      </c>
      <c r="G54" s="4">
        <v>46355</v>
      </c>
      <c r="H54" s="4">
        <f t="shared" si="0"/>
        <v>46175</v>
      </c>
    </row>
    <row r="55" spans="1:8" x14ac:dyDescent="0.35">
      <c r="A55" t="s">
        <v>130</v>
      </c>
      <c r="B55" t="s">
        <v>131</v>
      </c>
      <c r="C55" s="3">
        <v>30892.799999999999</v>
      </c>
      <c r="D55" s="3">
        <v>30892.799999999999</v>
      </c>
      <c r="E55">
        <v>12</v>
      </c>
      <c r="F55" t="s">
        <v>132</v>
      </c>
      <c r="G55" s="4">
        <v>46150</v>
      </c>
      <c r="H55" s="4">
        <f t="shared" si="0"/>
        <v>45970</v>
      </c>
    </row>
    <row r="56" spans="1:8" x14ac:dyDescent="0.35">
      <c r="A56" t="s">
        <v>133</v>
      </c>
      <c r="B56" t="s">
        <v>12</v>
      </c>
      <c r="C56" s="3">
        <v>31000</v>
      </c>
      <c r="D56" s="3">
        <v>5100</v>
      </c>
      <c r="E56">
        <v>111</v>
      </c>
      <c r="F56" t="s">
        <v>134</v>
      </c>
      <c r="G56" s="4">
        <v>46112</v>
      </c>
      <c r="H56" s="4">
        <f t="shared" si="0"/>
        <v>45932</v>
      </c>
    </row>
    <row r="57" spans="1:8" x14ac:dyDescent="0.35">
      <c r="A57" t="s">
        <v>135</v>
      </c>
      <c r="B57" t="s">
        <v>12</v>
      </c>
      <c r="C57" s="3">
        <v>31999.06</v>
      </c>
      <c r="D57" s="3">
        <v>31999.06</v>
      </c>
      <c r="E57">
        <v>12</v>
      </c>
      <c r="F57" t="s">
        <v>126</v>
      </c>
      <c r="G57" s="4">
        <v>46448</v>
      </c>
      <c r="H57" s="4">
        <f t="shared" si="0"/>
        <v>46268</v>
      </c>
    </row>
    <row r="58" spans="1:8" x14ac:dyDescent="0.35">
      <c r="A58" t="s">
        <v>136</v>
      </c>
      <c r="B58" t="s">
        <v>9</v>
      </c>
      <c r="C58" s="3">
        <v>32000</v>
      </c>
      <c r="D58" s="3">
        <v>4000</v>
      </c>
      <c r="E58">
        <v>98</v>
      </c>
      <c r="F58" t="s">
        <v>137</v>
      </c>
      <c r="G58" s="4">
        <v>46224</v>
      </c>
      <c r="H58" s="4">
        <f t="shared" si="0"/>
        <v>46044</v>
      </c>
    </row>
    <row r="59" spans="1:8" x14ac:dyDescent="0.35">
      <c r="A59" t="s">
        <v>138</v>
      </c>
      <c r="B59" t="s">
        <v>12</v>
      </c>
      <c r="C59" s="3">
        <v>32803.1</v>
      </c>
      <c r="D59" s="3">
        <v>32803.1</v>
      </c>
      <c r="E59">
        <v>36</v>
      </c>
      <c r="F59" t="s">
        <v>74</v>
      </c>
      <c r="G59" s="4">
        <v>46167</v>
      </c>
      <c r="H59" s="4">
        <f t="shared" si="0"/>
        <v>45987</v>
      </c>
    </row>
    <row r="60" spans="1:8" x14ac:dyDescent="0.35">
      <c r="A60" t="s">
        <v>139</v>
      </c>
      <c r="B60" t="s">
        <v>140</v>
      </c>
      <c r="C60" s="3">
        <v>32856.35</v>
      </c>
      <c r="D60" s="3">
        <v>32856.35</v>
      </c>
      <c r="E60">
        <v>12</v>
      </c>
      <c r="F60" t="s">
        <v>141</v>
      </c>
      <c r="G60" s="4">
        <v>46346</v>
      </c>
      <c r="H60" s="4">
        <f t="shared" si="0"/>
        <v>46166</v>
      </c>
    </row>
    <row r="61" spans="1:8" x14ac:dyDescent="0.35">
      <c r="A61" t="s">
        <v>142</v>
      </c>
      <c r="B61" t="s">
        <v>12</v>
      </c>
      <c r="C61" s="3">
        <v>33071</v>
      </c>
      <c r="D61" s="3">
        <v>33071</v>
      </c>
      <c r="E61">
        <v>12</v>
      </c>
      <c r="F61" t="s">
        <v>143</v>
      </c>
      <c r="G61" s="4">
        <v>46112</v>
      </c>
      <c r="H61" s="4">
        <f t="shared" si="0"/>
        <v>45932</v>
      </c>
    </row>
    <row r="62" spans="1:8" x14ac:dyDescent="0.35">
      <c r="A62" t="s">
        <v>144</v>
      </c>
      <c r="B62" t="s">
        <v>12</v>
      </c>
      <c r="C62" s="3">
        <v>34788.800000000003</v>
      </c>
      <c r="D62" s="3">
        <v>34788.800000000003</v>
      </c>
      <c r="E62">
        <v>12</v>
      </c>
      <c r="F62" t="s">
        <v>145</v>
      </c>
      <c r="G62" s="4">
        <v>46112</v>
      </c>
      <c r="H62" s="4">
        <f t="shared" si="0"/>
        <v>45932</v>
      </c>
    </row>
    <row r="63" spans="1:8" x14ac:dyDescent="0.35">
      <c r="A63" t="s">
        <v>146</v>
      </c>
      <c r="B63" t="s">
        <v>9</v>
      </c>
      <c r="C63" s="3">
        <v>34853.25</v>
      </c>
      <c r="D63" s="3">
        <v>11617.75</v>
      </c>
      <c r="E63">
        <v>48</v>
      </c>
      <c r="F63" t="s">
        <v>147</v>
      </c>
      <c r="G63" s="4">
        <v>46660</v>
      </c>
      <c r="H63" s="4">
        <f t="shared" si="0"/>
        <v>46480</v>
      </c>
    </row>
    <row r="64" spans="1:8" x14ac:dyDescent="0.35">
      <c r="A64" t="s">
        <v>148</v>
      </c>
      <c r="B64" t="s">
        <v>9</v>
      </c>
      <c r="C64" s="3">
        <v>35891.279999999999</v>
      </c>
      <c r="D64" s="3">
        <v>17945.64</v>
      </c>
      <c r="E64">
        <v>24</v>
      </c>
      <c r="F64" t="s">
        <v>149</v>
      </c>
      <c r="G64" s="4">
        <v>46131</v>
      </c>
      <c r="H64" s="4">
        <f t="shared" si="0"/>
        <v>45951</v>
      </c>
    </row>
    <row r="65" spans="1:8" x14ac:dyDescent="0.35">
      <c r="A65" t="s">
        <v>150</v>
      </c>
      <c r="B65" t="s">
        <v>9</v>
      </c>
      <c r="C65" s="3">
        <v>35996.99</v>
      </c>
      <c r="D65" s="3">
        <v>35996.99</v>
      </c>
      <c r="E65">
        <v>36</v>
      </c>
      <c r="F65" t="s">
        <v>70</v>
      </c>
      <c r="G65" s="4">
        <v>46996</v>
      </c>
      <c r="H65" s="4">
        <f t="shared" si="0"/>
        <v>46816</v>
      </c>
    </row>
    <row r="66" spans="1:8" x14ac:dyDescent="0.35">
      <c r="A66" t="s">
        <v>151</v>
      </c>
      <c r="B66" t="s">
        <v>9</v>
      </c>
      <c r="C66" s="3">
        <v>36000</v>
      </c>
      <c r="D66" s="3">
        <v>6000</v>
      </c>
      <c r="E66">
        <v>72</v>
      </c>
      <c r="F66" t="s">
        <v>152</v>
      </c>
      <c r="G66" s="4">
        <v>46112</v>
      </c>
      <c r="H66" s="4">
        <f t="shared" si="0"/>
        <v>45932</v>
      </c>
    </row>
    <row r="67" spans="1:8" x14ac:dyDescent="0.35">
      <c r="A67" t="s">
        <v>153</v>
      </c>
      <c r="B67" t="s">
        <v>9</v>
      </c>
      <c r="C67" s="3">
        <v>37314</v>
      </c>
      <c r="D67" s="3">
        <v>3390</v>
      </c>
      <c r="E67">
        <v>144</v>
      </c>
      <c r="F67" t="s">
        <v>154</v>
      </c>
      <c r="G67" s="4">
        <v>46477</v>
      </c>
      <c r="H67" s="4">
        <f t="shared" ref="H67:H130" si="1">G67-180</f>
        <v>46297</v>
      </c>
    </row>
    <row r="68" spans="1:8" x14ac:dyDescent="0.35">
      <c r="A68" t="s">
        <v>155</v>
      </c>
      <c r="B68" t="s">
        <v>12</v>
      </c>
      <c r="C68" s="3">
        <v>38701.230000000003</v>
      </c>
      <c r="D68" s="3">
        <v>38701.230000000003</v>
      </c>
      <c r="E68">
        <v>12</v>
      </c>
      <c r="F68" t="s">
        <v>74</v>
      </c>
      <c r="G68" s="4">
        <v>46225</v>
      </c>
      <c r="H68" s="4">
        <f t="shared" si="1"/>
        <v>46045</v>
      </c>
    </row>
    <row r="69" spans="1:8" x14ac:dyDescent="0.35">
      <c r="A69" t="s">
        <v>156</v>
      </c>
      <c r="B69" t="s">
        <v>9</v>
      </c>
      <c r="C69" s="3">
        <v>40000</v>
      </c>
      <c r="D69" s="3">
        <v>8000</v>
      </c>
      <c r="E69">
        <v>60</v>
      </c>
      <c r="F69" t="s">
        <v>157</v>
      </c>
      <c r="G69" s="4">
        <v>46173</v>
      </c>
      <c r="H69" s="4">
        <f t="shared" si="1"/>
        <v>45993</v>
      </c>
    </row>
    <row r="70" spans="1:8" x14ac:dyDescent="0.35">
      <c r="A70" t="s">
        <v>158</v>
      </c>
      <c r="B70" t="s">
        <v>159</v>
      </c>
      <c r="C70" s="3">
        <v>40000</v>
      </c>
      <c r="D70" s="3">
        <v>13000</v>
      </c>
      <c r="E70">
        <v>36</v>
      </c>
      <c r="F70" t="s">
        <v>160</v>
      </c>
      <c r="G70" s="4">
        <v>46419</v>
      </c>
      <c r="H70" s="4">
        <f t="shared" si="1"/>
        <v>46239</v>
      </c>
    </row>
    <row r="71" spans="1:8" x14ac:dyDescent="0.35">
      <c r="A71" t="s">
        <v>161</v>
      </c>
      <c r="B71" t="s">
        <v>12</v>
      </c>
      <c r="C71" s="3">
        <v>40281.599999999999</v>
      </c>
      <c r="D71" s="3">
        <v>40281.599999999999</v>
      </c>
      <c r="E71">
        <v>12</v>
      </c>
      <c r="F71" t="s">
        <v>141</v>
      </c>
      <c r="G71" s="4">
        <v>46265</v>
      </c>
      <c r="H71" s="4">
        <f t="shared" si="1"/>
        <v>46085</v>
      </c>
    </row>
    <row r="72" spans="1:8" x14ac:dyDescent="0.35">
      <c r="A72" t="s">
        <v>162</v>
      </c>
      <c r="B72" t="s">
        <v>31</v>
      </c>
      <c r="C72" s="3">
        <v>43054</v>
      </c>
      <c r="D72" s="3">
        <v>43054</v>
      </c>
      <c r="E72">
        <v>12</v>
      </c>
      <c r="F72" t="s">
        <v>126</v>
      </c>
      <c r="G72" s="4">
        <v>46175</v>
      </c>
      <c r="H72" s="4">
        <f t="shared" si="1"/>
        <v>45995</v>
      </c>
    </row>
    <row r="73" spans="1:8" x14ac:dyDescent="0.35">
      <c r="A73" t="s">
        <v>163</v>
      </c>
      <c r="B73" t="s">
        <v>9</v>
      </c>
      <c r="C73" s="3">
        <v>45000</v>
      </c>
      <c r="D73" s="3">
        <v>11250</v>
      </c>
      <c r="E73">
        <v>60</v>
      </c>
      <c r="F73" t="s">
        <v>164</v>
      </c>
      <c r="G73" s="4">
        <v>46660</v>
      </c>
      <c r="H73" s="4">
        <f t="shared" si="1"/>
        <v>46480</v>
      </c>
    </row>
    <row r="74" spans="1:8" x14ac:dyDescent="0.35">
      <c r="A74" t="s">
        <v>165</v>
      </c>
      <c r="B74" t="s">
        <v>12</v>
      </c>
      <c r="C74" s="3">
        <v>45600</v>
      </c>
      <c r="D74" s="3">
        <v>15200</v>
      </c>
      <c r="E74">
        <v>25</v>
      </c>
      <c r="F74" t="s">
        <v>166</v>
      </c>
      <c r="G74" s="4">
        <v>47118</v>
      </c>
      <c r="H74" s="4">
        <f t="shared" si="1"/>
        <v>46938</v>
      </c>
    </row>
    <row r="75" spans="1:8" x14ac:dyDescent="0.35">
      <c r="A75" t="s">
        <v>167</v>
      </c>
      <c r="B75" t="s">
        <v>12</v>
      </c>
      <c r="C75" s="3">
        <v>46000</v>
      </c>
      <c r="D75" s="3">
        <v>46000</v>
      </c>
      <c r="E75">
        <v>12</v>
      </c>
      <c r="F75" t="s">
        <v>141</v>
      </c>
      <c r="G75" s="4">
        <v>46221</v>
      </c>
      <c r="H75" s="4">
        <f t="shared" si="1"/>
        <v>46041</v>
      </c>
    </row>
    <row r="76" spans="1:8" x14ac:dyDescent="0.35">
      <c r="A76" t="s">
        <v>168</v>
      </c>
      <c r="B76" t="s">
        <v>9</v>
      </c>
      <c r="C76" s="3">
        <v>46410</v>
      </c>
      <c r="D76" s="3">
        <v>15470</v>
      </c>
      <c r="E76">
        <v>36</v>
      </c>
      <c r="F76" t="s">
        <v>169</v>
      </c>
      <c r="G76" s="4">
        <v>46843</v>
      </c>
      <c r="H76" s="4">
        <f t="shared" si="1"/>
        <v>46663</v>
      </c>
    </row>
    <row r="77" spans="1:8" x14ac:dyDescent="0.35">
      <c r="A77" t="s">
        <v>170</v>
      </c>
      <c r="B77" t="s">
        <v>9</v>
      </c>
      <c r="C77" s="3">
        <v>48000</v>
      </c>
      <c r="D77" s="3">
        <v>48000</v>
      </c>
      <c r="E77">
        <v>12</v>
      </c>
      <c r="F77" t="s">
        <v>171</v>
      </c>
      <c r="G77" s="4">
        <v>46265</v>
      </c>
      <c r="H77" s="4">
        <f t="shared" si="1"/>
        <v>46085</v>
      </c>
    </row>
    <row r="78" spans="1:8" x14ac:dyDescent="0.35">
      <c r="A78" t="s">
        <v>172</v>
      </c>
      <c r="B78" t="s">
        <v>12</v>
      </c>
      <c r="C78" s="3">
        <v>48790</v>
      </c>
      <c r="D78" s="3">
        <v>16263.333333333334</v>
      </c>
      <c r="E78">
        <v>36</v>
      </c>
      <c r="F78" t="s">
        <v>173</v>
      </c>
      <c r="G78" s="4">
        <v>46112</v>
      </c>
      <c r="H78" s="4">
        <f t="shared" si="1"/>
        <v>45932</v>
      </c>
    </row>
    <row r="79" spans="1:8" x14ac:dyDescent="0.35">
      <c r="A79" t="s">
        <v>174</v>
      </c>
      <c r="B79" t="s">
        <v>12</v>
      </c>
      <c r="C79" s="3">
        <v>49327.98</v>
      </c>
      <c r="D79" s="3">
        <v>49327.98</v>
      </c>
      <c r="E79">
        <v>12</v>
      </c>
      <c r="F79" t="s">
        <v>141</v>
      </c>
      <c r="G79" s="4">
        <v>46203</v>
      </c>
      <c r="H79" s="4">
        <f t="shared" si="1"/>
        <v>46023</v>
      </c>
    </row>
    <row r="80" spans="1:8" x14ac:dyDescent="0.35">
      <c r="A80" t="s">
        <v>175</v>
      </c>
      <c r="B80" t="s">
        <v>9</v>
      </c>
      <c r="C80" s="3">
        <v>50509.68</v>
      </c>
      <c r="D80" s="3">
        <v>16836.560000000001</v>
      </c>
      <c r="E80">
        <v>48</v>
      </c>
      <c r="F80" t="s">
        <v>176</v>
      </c>
      <c r="G80" s="4">
        <v>46653</v>
      </c>
      <c r="H80" s="4">
        <f t="shared" si="1"/>
        <v>46473</v>
      </c>
    </row>
    <row r="81" spans="1:8" x14ac:dyDescent="0.35">
      <c r="A81" t="s">
        <v>177</v>
      </c>
      <c r="B81" t="s">
        <v>12</v>
      </c>
      <c r="C81" s="3">
        <v>52251.51</v>
      </c>
      <c r="D81" s="3">
        <v>17417.169999999998</v>
      </c>
      <c r="E81">
        <v>36</v>
      </c>
      <c r="F81" t="s">
        <v>141</v>
      </c>
      <c r="G81" s="4">
        <v>46455</v>
      </c>
      <c r="H81" s="4">
        <f t="shared" si="1"/>
        <v>46275</v>
      </c>
    </row>
    <row r="82" spans="1:8" x14ac:dyDescent="0.35">
      <c r="A82" t="s">
        <v>178</v>
      </c>
      <c r="B82" t="s">
        <v>9</v>
      </c>
      <c r="C82" s="3">
        <v>53671.199999999997</v>
      </c>
      <c r="D82" s="3">
        <v>7117</v>
      </c>
      <c r="E82">
        <v>96</v>
      </c>
      <c r="F82" t="s">
        <v>179</v>
      </c>
      <c r="G82" s="4">
        <v>46418</v>
      </c>
      <c r="H82" s="4">
        <f t="shared" si="1"/>
        <v>46238</v>
      </c>
    </row>
    <row r="83" spans="1:8" x14ac:dyDescent="0.35">
      <c r="A83" t="s">
        <v>180</v>
      </c>
      <c r="B83" t="s">
        <v>106</v>
      </c>
      <c r="C83" s="3">
        <v>54000</v>
      </c>
      <c r="D83" s="3">
        <v>2000</v>
      </c>
      <c r="E83">
        <v>60</v>
      </c>
      <c r="F83" t="s">
        <v>181</v>
      </c>
      <c r="G83" s="4">
        <v>46375</v>
      </c>
      <c r="H83" s="4">
        <f t="shared" si="1"/>
        <v>46195</v>
      </c>
    </row>
    <row r="84" spans="1:8" x14ac:dyDescent="0.35">
      <c r="A84" t="s">
        <v>182</v>
      </c>
      <c r="B84" t="s">
        <v>12</v>
      </c>
      <c r="C84" s="3">
        <v>59628</v>
      </c>
      <c r="D84" s="3">
        <v>59628</v>
      </c>
      <c r="E84">
        <v>36</v>
      </c>
      <c r="F84" t="s">
        <v>183</v>
      </c>
      <c r="G84" s="4">
        <v>46476</v>
      </c>
      <c r="H84" s="4">
        <f t="shared" si="1"/>
        <v>46296</v>
      </c>
    </row>
    <row r="85" spans="1:8" x14ac:dyDescent="0.35">
      <c r="A85" t="s">
        <v>184</v>
      </c>
      <c r="B85" t="s">
        <v>60</v>
      </c>
      <c r="C85" s="3">
        <v>60000</v>
      </c>
      <c r="D85" s="3">
        <v>10000</v>
      </c>
      <c r="E85">
        <v>65</v>
      </c>
      <c r="F85" t="s">
        <v>185</v>
      </c>
      <c r="G85" s="4">
        <v>46113</v>
      </c>
      <c r="H85" s="4">
        <f t="shared" si="1"/>
        <v>45933</v>
      </c>
    </row>
    <row r="86" spans="1:8" x14ac:dyDescent="0.35">
      <c r="A86" t="s">
        <v>186</v>
      </c>
      <c r="B86" t="s">
        <v>12</v>
      </c>
      <c r="C86" s="3">
        <v>61347.44</v>
      </c>
      <c r="D86" s="3">
        <v>61347.44</v>
      </c>
      <c r="E86">
        <v>12</v>
      </c>
      <c r="F86" t="s">
        <v>187</v>
      </c>
      <c r="G86" s="4">
        <v>46295</v>
      </c>
      <c r="H86" s="4">
        <f t="shared" si="1"/>
        <v>46115</v>
      </c>
    </row>
    <row r="87" spans="1:8" x14ac:dyDescent="0.35">
      <c r="A87" t="s">
        <v>188</v>
      </c>
      <c r="B87" t="s">
        <v>12</v>
      </c>
      <c r="C87" s="3">
        <v>64671.54</v>
      </c>
      <c r="D87" s="3">
        <v>36604.71</v>
      </c>
      <c r="E87">
        <v>24</v>
      </c>
      <c r="F87" t="s">
        <v>74</v>
      </c>
      <c r="G87" s="4">
        <v>46494</v>
      </c>
      <c r="H87" s="4">
        <f t="shared" si="1"/>
        <v>46314</v>
      </c>
    </row>
    <row r="88" spans="1:8" x14ac:dyDescent="0.35">
      <c r="A88" t="s">
        <v>189</v>
      </c>
      <c r="B88" t="s">
        <v>190</v>
      </c>
      <c r="C88" s="3">
        <v>66856</v>
      </c>
      <c r="D88" s="3">
        <v>66856</v>
      </c>
      <c r="E88">
        <v>36</v>
      </c>
      <c r="F88" t="s">
        <v>141</v>
      </c>
      <c r="G88" s="4">
        <v>46173</v>
      </c>
      <c r="H88" s="4">
        <f t="shared" si="1"/>
        <v>45993</v>
      </c>
    </row>
    <row r="89" spans="1:8" x14ac:dyDescent="0.35">
      <c r="A89" t="s">
        <v>191</v>
      </c>
      <c r="B89" t="s">
        <v>9</v>
      </c>
      <c r="C89" s="3">
        <v>68000</v>
      </c>
      <c r="D89" s="3">
        <v>3400</v>
      </c>
      <c r="E89">
        <v>240</v>
      </c>
      <c r="F89" t="s">
        <v>192</v>
      </c>
      <c r="G89" s="4">
        <v>46477</v>
      </c>
      <c r="H89" s="4">
        <f t="shared" si="1"/>
        <v>46297</v>
      </c>
    </row>
    <row r="90" spans="1:8" x14ac:dyDescent="0.35">
      <c r="A90" t="s">
        <v>193</v>
      </c>
      <c r="B90" t="s">
        <v>12</v>
      </c>
      <c r="C90" s="3">
        <v>72008.75</v>
      </c>
      <c r="D90" s="3">
        <v>72008.75</v>
      </c>
      <c r="E90">
        <v>12</v>
      </c>
      <c r="F90" t="s">
        <v>141</v>
      </c>
      <c r="G90" s="4">
        <v>46112</v>
      </c>
      <c r="H90" s="4">
        <f t="shared" si="1"/>
        <v>45932</v>
      </c>
    </row>
    <row r="91" spans="1:8" x14ac:dyDescent="0.35">
      <c r="A91" t="s">
        <v>194</v>
      </c>
      <c r="B91" t="s">
        <v>12</v>
      </c>
      <c r="C91" s="3">
        <v>72072</v>
      </c>
      <c r="D91" s="3">
        <v>24024</v>
      </c>
      <c r="E91">
        <v>36</v>
      </c>
      <c r="F91" t="s">
        <v>195</v>
      </c>
      <c r="G91" s="4">
        <v>46230</v>
      </c>
      <c r="H91" s="4">
        <f t="shared" si="1"/>
        <v>46050</v>
      </c>
    </row>
    <row r="92" spans="1:8" x14ac:dyDescent="0.35">
      <c r="A92" t="s">
        <v>196</v>
      </c>
      <c r="B92" t="s">
        <v>9</v>
      </c>
      <c r="C92" s="3">
        <v>73500</v>
      </c>
      <c r="D92" s="3">
        <v>24500</v>
      </c>
      <c r="E92">
        <v>48</v>
      </c>
      <c r="F92" t="s">
        <v>197</v>
      </c>
      <c r="G92" s="4">
        <v>46326</v>
      </c>
      <c r="H92" s="4">
        <f t="shared" si="1"/>
        <v>46146</v>
      </c>
    </row>
    <row r="93" spans="1:8" x14ac:dyDescent="0.35">
      <c r="A93" t="s">
        <v>198</v>
      </c>
      <c r="B93" t="s">
        <v>63</v>
      </c>
      <c r="C93" s="3">
        <v>78005.759999999995</v>
      </c>
      <c r="D93" s="3">
        <v>19501.439999999999</v>
      </c>
      <c r="E93">
        <v>48</v>
      </c>
      <c r="F93" t="s">
        <v>199</v>
      </c>
      <c r="G93" s="4">
        <v>46529</v>
      </c>
      <c r="H93" s="4">
        <f t="shared" si="1"/>
        <v>46349</v>
      </c>
    </row>
    <row r="94" spans="1:8" x14ac:dyDescent="0.35">
      <c r="A94" t="s">
        <v>200</v>
      </c>
      <c r="B94" t="s">
        <v>9</v>
      </c>
      <c r="C94" s="3">
        <v>80000</v>
      </c>
      <c r="D94" s="3">
        <v>16000</v>
      </c>
      <c r="E94">
        <v>48</v>
      </c>
      <c r="F94" t="s">
        <v>201</v>
      </c>
      <c r="G94" s="4">
        <v>46691</v>
      </c>
      <c r="H94" s="4">
        <f t="shared" si="1"/>
        <v>46511</v>
      </c>
    </row>
    <row r="95" spans="1:8" x14ac:dyDescent="0.35">
      <c r="A95" t="s">
        <v>202</v>
      </c>
      <c r="B95" t="s">
        <v>9</v>
      </c>
      <c r="C95" s="3">
        <v>80000</v>
      </c>
      <c r="D95" s="3">
        <v>20000</v>
      </c>
      <c r="E95">
        <v>48</v>
      </c>
      <c r="F95" t="s">
        <v>203</v>
      </c>
      <c r="G95" s="4">
        <v>47026</v>
      </c>
      <c r="H95" s="4">
        <f t="shared" si="1"/>
        <v>46846</v>
      </c>
    </row>
    <row r="96" spans="1:8" x14ac:dyDescent="0.35">
      <c r="A96" t="s">
        <v>204</v>
      </c>
      <c r="B96" t="s">
        <v>205</v>
      </c>
      <c r="C96" s="3">
        <v>83928.49</v>
      </c>
      <c r="D96" s="3">
        <v>4329.5200000000004</v>
      </c>
      <c r="E96">
        <v>84</v>
      </c>
      <c r="F96" t="s">
        <v>206</v>
      </c>
      <c r="G96" s="4">
        <v>46443</v>
      </c>
      <c r="H96" s="4">
        <f t="shared" si="1"/>
        <v>46263</v>
      </c>
    </row>
    <row r="97" spans="1:8" x14ac:dyDescent="0.35">
      <c r="A97" t="s">
        <v>207</v>
      </c>
      <c r="B97" t="s">
        <v>9</v>
      </c>
      <c r="C97" s="3">
        <v>86407.02</v>
      </c>
      <c r="D97" s="3">
        <v>14055.49</v>
      </c>
      <c r="E97">
        <v>72</v>
      </c>
      <c r="F97" t="s">
        <v>208</v>
      </c>
      <c r="G97" s="4">
        <v>46313</v>
      </c>
      <c r="H97" s="4">
        <f t="shared" si="1"/>
        <v>46133</v>
      </c>
    </row>
    <row r="98" spans="1:8" x14ac:dyDescent="0.35">
      <c r="A98" t="s">
        <v>209</v>
      </c>
      <c r="B98" t="s">
        <v>12</v>
      </c>
      <c r="C98" s="3">
        <v>86472.25</v>
      </c>
      <c r="D98" s="3">
        <v>28745.360000000001</v>
      </c>
      <c r="E98">
        <v>36</v>
      </c>
      <c r="F98" t="s">
        <v>141</v>
      </c>
      <c r="G98" s="4">
        <v>46365</v>
      </c>
      <c r="H98" s="4">
        <f t="shared" si="1"/>
        <v>46185</v>
      </c>
    </row>
    <row r="99" spans="1:8" x14ac:dyDescent="0.35">
      <c r="A99" t="s">
        <v>210</v>
      </c>
      <c r="B99" t="s">
        <v>12</v>
      </c>
      <c r="C99" s="3">
        <v>89250</v>
      </c>
      <c r="D99" s="3">
        <v>21750</v>
      </c>
      <c r="E99">
        <v>36</v>
      </c>
      <c r="F99" t="s">
        <v>211</v>
      </c>
      <c r="G99" s="4">
        <v>46311</v>
      </c>
      <c r="H99" s="4">
        <f t="shared" si="1"/>
        <v>46131</v>
      </c>
    </row>
    <row r="100" spans="1:8" x14ac:dyDescent="0.35">
      <c r="A100" t="s">
        <v>212</v>
      </c>
      <c r="B100" t="s">
        <v>9</v>
      </c>
      <c r="C100" s="3">
        <v>90802.3</v>
      </c>
      <c r="D100" s="3">
        <v>31755.599999999999</v>
      </c>
      <c r="E100">
        <v>36</v>
      </c>
      <c r="F100" t="s">
        <v>213</v>
      </c>
      <c r="G100" s="4">
        <v>46428</v>
      </c>
      <c r="H100" s="4">
        <f t="shared" si="1"/>
        <v>46248</v>
      </c>
    </row>
    <row r="101" spans="1:8" x14ac:dyDescent="0.35">
      <c r="A101" t="s">
        <v>214</v>
      </c>
      <c r="B101" t="s">
        <v>215</v>
      </c>
      <c r="C101" s="3">
        <v>91800</v>
      </c>
      <c r="D101" s="3">
        <v>24500</v>
      </c>
      <c r="E101">
        <v>47</v>
      </c>
      <c r="F101" t="s">
        <v>199</v>
      </c>
      <c r="G101" s="4">
        <v>46173</v>
      </c>
      <c r="H101" s="4">
        <f t="shared" si="1"/>
        <v>45993</v>
      </c>
    </row>
    <row r="102" spans="1:8" x14ac:dyDescent="0.35">
      <c r="A102" t="s">
        <v>216</v>
      </c>
      <c r="B102" t="s">
        <v>12</v>
      </c>
      <c r="C102" s="3">
        <v>93173.3</v>
      </c>
      <c r="D102" s="5">
        <v>31033.14</v>
      </c>
      <c r="E102">
        <v>36</v>
      </c>
      <c r="F102" t="s">
        <v>149</v>
      </c>
      <c r="G102" s="4">
        <v>46843</v>
      </c>
      <c r="H102" s="4">
        <f t="shared" si="1"/>
        <v>46663</v>
      </c>
    </row>
    <row r="103" spans="1:8" x14ac:dyDescent="0.35">
      <c r="A103" t="s">
        <v>217</v>
      </c>
      <c r="B103" t="s">
        <v>63</v>
      </c>
      <c r="C103" s="3">
        <v>94748</v>
      </c>
      <c r="D103" s="3">
        <v>23687</v>
      </c>
      <c r="E103">
        <v>48</v>
      </c>
      <c r="F103" t="s">
        <v>218</v>
      </c>
      <c r="G103" s="4">
        <v>46740</v>
      </c>
      <c r="H103" s="4">
        <f t="shared" si="1"/>
        <v>46560</v>
      </c>
    </row>
    <row r="104" spans="1:8" x14ac:dyDescent="0.35">
      <c r="A104" t="s">
        <v>219</v>
      </c>
      <c r="B104" t="s">
        <v>9</v>
      </c>
      <c r="C104" s="3">
        <v>95700</v>
      </c>
      <c r="D104" s="3">
        <v>12000</v>
      </c>
      <c r="E104">
        <v>84</v>
      </c>
      <c r="F104" t="s">
        <v>220</v>
      </c>
      <c r="G104" s="4">
        <v>45854</v>
      </c>
      <c r="H104" s="4">
        <f t="shared" si="1"/>
        <v>45674</v>
      </c>
    </row>
    <row r="105" spans="1:8" x14ac:dyDescent="0.35">
      <c r="A105" t="s">
        <v>221</v>
      </c>
      <c r="B105" t="s">
        <v>9</v>
      </c>
      <c r="C105" s="3">
        <v>100000</v>
      </c>
      <c r="D105" s="3">
        <v>20000</v>
      </c>
      <c r="E105">
        <v>93</v>
      </c>
      <c r="F105" t="s">
        <v>222</v>
      </c>
      <c r="G105" s="4">
        <v>46112</v>
      </c>
      <c r="H105" s="4">
        <f t="shared" si="1"/>
        <v>45932</v>
      </c>
    </row>
    <row r="106" spans="1:8" x14ac:dyDescent="0.35">
      <c r="A106" t="s">
        <v>223</v>
      </c>
      <c r="B106" t="s">
        <v>224</v>
      </c>
      <c r="C106" s="3">
        <v>101882.88</v>
      </c>
      <c r="D106" s="3">
        <v>50941.440000000002</v>
      </c>
      <c r="E106">
        <v>48</v>
      </c>
      <c r="F106" t="s">
        <v>225</v>
      </c>
      <c r="G106" s="4">
        <v>46599</v>
      </c>
      <c r="H106" s="4">
        <f t="shared" si="1"/>
        <v>46419</v>
      </c>
    </row>
    <row r="107" spans="1:8" x14ac:dyDescent="0.35">
      <c r="A107" t="s">
        <v>226</v>
      </c>
      <c r="B107" t="s">
        <v>79</v>
      </c>
      <c r="C107" s="3">
        <v>102000</v>
      </c>
      <c r="D107" s="3">
        <v>102000</v>
      </c>
      <c r="E107">
        <v>9</v>
      </c>
      <c r="F107" t="s">
        <v>227</v>
      </c>
      <c r="G107" s="4">
        <v>46181</v>
      </c>
      <c r="H107" s="4">
        <f t="shared" si="1"/>
        <v>46001</v>
      </c>
    </row>
    <row r="108" spans="1:8" x14ac:dyDescent="0.35">
      <c r="A108" t="s">
        <v>228</v>
      </c>
      <c r="B108" t="s">
        <v>9</v>
      </c>
      <c r="C108" s="3">
        <v>113483.89</v>
      </c>
      <c r="D108" s="3">
        <f>C108/6</f>
        <v>18913.981666666667</v>
      </c>
      <c r="E108">
        <v>69</v>
      </c>
      <c r="F108" t="s">
        <v>229</v>
      </c>
      <c r="G108" s="4">
        <v>46477</v>
      </c>
      <c r="H108" s="4">
        <f t="shared" si="1"/>
        <v>46297</v>
      </c>
    </row>
    <row r="109" spans="1:8" x14ac:dyDescent="0.35">
      <c r="A109" t="s">
        <v>73</v>
      </c>
      <c r="B109" t="s">
        <v>12</v>
      </c>
      <c r="C109" s="3">
        <v>119613.59</v>
      </c>
      <c r="D109" s="3">
        <v>119613.59</v>
      </c>
      <c r="E109">
        <v>12</v>
      </c>
      <c r="F109" t="s">
        <v>74</v>
      </c>
      <c r="G109" s="4">
        <v>46203</v>
      </c>
      <c r="H109" s="4">
        <f t="shared" si="1"/>
        <v>46023</v>
      </c>
    </row>
    <row r="110" spans="1:8" x14ac:dyDescent="0.35">
      <c r="A110" t="s">
        <v>230</v>
      </c>
      <c r="B110" t="s">
        <v>9</v>
      </c>
      <c r="C110" s="3">
        <v>123120</v>
      </c>
      <c r="D110" s="3">
        <v>43000</v>
      </c>
      <c r="E110">
        <v>36</v>
      </c>
      <c r="F110" t="s">
        <v>231</v>
      </c>
      <c r="G110" s="4">
        <v>46934</v>
      </c>
      <c r="H110" s="4">
        <f t="shared" si="1"/>
        <v>46754</v>
      </c>
    </row>
    <row r="111" spans="1:8" x14ac:dyDescent="0.35">
      <c r="A111" t="s">
        <v>232</v>
      </c>
      <c r="B111" t="s">
        <v>233</v>
      </c>
      <c r="C111" s="3">
        <v>129920</v>
      </c>
      <c r="D111" s="3">
        <v>25984</v>
      </c>
      <c r="E111">
        <v>60</v>
      </c>
      <c r="F111" t="s">
        <v>141</v>
      </c>
      <c r="G111" s="4">
        <v>47404</v>
      </c>
      <c r="H111" s="4">
        <f t="shared" si="1"/>
        <v>47224</v>
      </c>
    </row>
    <row r="112" spans="1:8" x14ac:dyDescent="0.35">
      <c r="A112" t="s">
        <v>234</v>
      </c>
      <c r="B112" t="s">
        <v>9</v>
      </c>
      <c r="C112" s="3">
        <v>130892</v>
      </c>
      <c r="D112" s="3">
        <v>65446</v>
      </c>
      <c r="E112">
        <v>24</v>
      </c>
      <c r="F112" t="s">
        <v>235</v>
      </c>
      <c r="G112" s="4">
        <v>46234</v>
      </c>
      <c r="H112" s="4">
        <f t="shared" si="1"/>
        <v>46054</v>
      </c>
    </row>
    <row r="113" spans="1:8" x14ac:dyDescent="0.35">
      <c r="A113" t="s">
        <v>236</v>
      </c>
      <c r="B113" t="s">
        <v>12</v>
      </c>
      <c r="C113" s="3">
        <v>134818.63</v>
      </c>
      <c r="D113" s="3">
        <v>27395.84</v>
      </c>
      <c r="E113">
        <v>48</v>
      </c>
      <c r="F113" t="s">
        <v>74</v>
      </c>
      <c r="G113" s="4">
        <v>46173</v>
      </c>
      <c r="H113" s="4">
        <f t="shared" si="1"/>
        <v>45993</v>
      </c>
    </row>
    <row r="114" spans="1:8" x14ac:dyDescent="0.35">
      <c r="A114" t="s">
        <v>237</v>
      </c>
      <c r="B114" t="s">
        <v>9</v>
      </c>
      <c r="C114" s="3">
        <v>136860</v>
      </c>
      <c r="D114" s="3">
        <v>34215</v>
      </c>
      <c r="E114">
        <v>72</v>
      </c>
      <c r="F114" t="s">
        <v>238</v>
      </c>
      <c r="G114" s="4">
        <v>46538</v>
      </c>
      <c r="H114" s="4">
        <f t="shared" si="1"/>
        <v>46358</v>
      </c>
    </row>
    <row r="115" spans="1:8" x14ac:dyDescent="0.35">
      <c r="A115" t="s">
        <v>239</v>
      </c>
      <c r="B115" t="s">
        <v>12</v>
      </c>
      <c r="C115" s="3">
        <v>138687.96</v>
      </c>
      <c r="D115" s="3">
        <v>21298.799999999999</v>
      </c>
      <c r="E115">
        <v>60</v>
      </c>
      <c r="F115" t="s">
        <v>240</v>
      </c>
      <c r="G115" s="4">
        <v>46417</v>
      </c>
      <c r="H115" s="4">
        <f t="shared" si="1"/>
        <v>46237</v>
      </c>
    </row>
    <row r="116" spans="1:8" x14ac:dyDescent="0.35">
      <c r="A116" t="s">
        <v>241</v>
      </c>
      <c r="B116" t="s">
        <v>9</v>
      </c>
      <c r="C116" s="3">
        <v>140000</v>
      </c>
      <c r="D116" s="3">
        <v>49450</v>
      </c>
      <c r="E116">
        <v>48</v>
      </c>
      <c r="F116" t="s">
        <v>242</v>
      </c>
      <c r="G116" s="4">
        <v>46191</v>
      </c>
      <c r="H116" s="4">
        <f t="shared" si="1"/>
        <v>46011</v>
      </c>
    </row>
    <row r="117" spans="1:8" x14ac:dyDescent="0.35">
      <c r="A117" t="s">
        <v>243</v>
      </c>
      <c r="B117" t="s">
        <v>9</v>
      </c>
      <c r="C117" s="3">
        <v>143648.95000000001</v>
      </c>
      <c r="D117" s="3">
        <v>143648.95000000001</v>
      </c>
      <c r="E117">
        <v>36</v>
      </c>
      <c r="F117" t="s">
        <v>141</v>
      </c>
      <c r="G117" s="4">
        <v>46265</v>
      </c>
      <c r="H117" s="4">
        <f t="shared" si="1"/>
        <v>46085</v>
      </c>
    </row>
    <row r="118" spans="1:8" x14ac:dyDescent="0.35">
      <c r="A118" t="s">
        <v>244</v>
      </c>
      <c r="B118" t="s">
        <v>63</v>
      </c>
      <c r="C118" s="3">
        <v>146450</v>
      </c>
      <c r="D118" s="3">
        <v>29290</v>
      </c>
      <c r="E118">
        <v>60</v>
      </c>
      <c r="F118" t="s">
        <v>245</v>
      </c>
      <c r="G118" s="4">
        <v>45930</v>
      </c>
      <c r="H118" s="4">
        <f t="shared" si="1"/>
        <v>45750</v>
      </c>
    </row>
    <row r="119" spans="1:8" x14ac:dyDescent="0.35">
      <c r="A119" t="s">
        <v>246</v>
      </c>
      <c r="B119" t="s">
        <v>9</v>
      </c>
      <c r="C119" s="3">
        <v>146520</v>
      </c>
      <c r="D119" s="3">
        <v>24420</v>
      </c>
      <c r="E119">
        <v>54</v>
      </c>
      <c r="F119" t="s">
        <v>247</v>
      </c>
      <c r="G119" s="4">
        <v>46234</v>
      </c>
      <c r="H119" s="4">
        <f t="shared" si="1"/>
        <v>46054</v>
      </c>
    </row>
    <row r="120" spans="1:8" x14ac:dyDescent="0.35">
      <c r="A120" t="s">
        <v>248</v>
      </c>
      <c r="B120" t="s">
        <v>50</v>
      </c>
      <c r="C120" s="3">
        <v>150000</v>
      </c>
      <c r="D120" s="3">
        <v>50000</v>
      </c>
      <c r="E120">
        <v>63</v>
      </c>
      <c r="F120" t="s">
        <v>249</v>
      </c>
      <c r="G120" s="4">
        <v>46477</v>
      </c>
      <c r="H120" s="4">
        <f t="shared" si="1"/>
        <v>46297</v>
      </c>
    </row>
    <row r="121" spans="1:8" x14ac:dyDescent="0.35">
      <c r="A121" t="s">
        <v>250</v>
      </c>
      <c r="B121" t="s">
        <v>128</v>
      </c>
      <c r="C121" s="3">
        <v>150000</v>
      </c>
      <c r="D121" s="3">
        <v>50000</v>
      </c>
      <c r="E121">
        <v>48</v>
      </c>
      <c r="F121" t="s">
        <v>251</v>
      </c>
      <c r="G121" s="4">
        <v>46752</v>
      </c>
      <c r="H121" s="4">
        <f t="shared" si="1"/>
        <v>46572</v>
      </c>
    </row>
    <row r="122" spans="1:8" x14ac:dyDescent="0.35">
      <c r="A122" t="s">
        <v>252</v>
      </c>
      <c r="B122" t="s">
        <v>9</v>
      </c>
      <c r="C122" s="3">
        <v>152000</v>
      </c>
      <c r="D122" s="3">
        <v>8000</v>
      </c>
      <c r="E122">
        <v>222</v>
      </c>
      <c r="F122" t="s">
        <v>253</v>
      </c>
      <c r="G122" s="4">
        <v>46063</v>
      </c>
      <c r="H122" s="4">
        <f t="shared" si="1"/>
        <v>45883</v>
      </c>
    </row>
    <row r="123" spans="1:8" x14ac:dyDescent="0.35">
      <c r="A123" t="s">
        <v>254</v>
      </c>
      <c r="B123" t="s">
        <v>12</v>
      </c>
      <c r="C123" s="3">
        <v>152940</v>
      </c>
      <c r="D123" s="3">
        <v>30588</v>
      </c>
      <c r="E123">
        <v>60</v>
      </c>
      <c r="F123" t="s">
        <v>255</v>
      </c>
      <c r="G123" s="4">
        <v>46112</v>
      </c>
      <c r="H123" s="4">
        <f t="shared" si="1"/>
        <v>45932</v>
      </c>
    </row>
    <row r="124" spans="1:8" x14ac:dyDescent="0.35">
      <c r="A124" t="s">
        <v>256</v>
      </c>
      <c r="B124" t="s">
        <v>257</v>
      </c>
      <c r="C124" s="3">
        <v>153750</v>
      </c>
      <c r="D124" s="5">
        <v>20800</v>
      </c>
      <c r="E124">
        <v>48</v>
      </c>
      <c r="F124" t="s">
        <v>258</v>
      </c>
      <c r="G124" s="4">
        <v>46112</v>
      </c>
      <c r="H124" s="4">
        <f t="shared" si="1"/>
        <v>45932</v>
      </c>
    </row>
    <row r="125" spans="1:8" x14ac:dyDescent="0.35">
      <c r="A125" t="s">
        <v>259</v>
      </c>
      <c r="B125" t="s">
        <v>9</v>
      </c>
      <c r="C125" s="3">
        <v>156750</v>
      </c>
      <c r="D125" s="3">
        <v>52250</v>
      </c>
      <c r="E125">
        <v>48</v>
      </c>
      <c r="F125" t="s">
        <v>260</v>
      </c>
      <c r="G125" s="4">
        <v>46568</v>
      </c>
      <c r="H125" s="4">
        <f t="shared" si="1"/>
        <v>46388</v>
      </c>
    </row>
    <row r="126" spans="1:8" x14ac:dyDescent="0.35">
      <c r="A126" t="s">
        <v>261</v>
      </c>
      <c r="B126" t="s">
        <v>9</v>
      </c>
      <c r="C126" s="3">
        <v>170150.7</v>
      </c>
      <c r="D126" s="3">
        <v>34030.14</v>
      </c>
      <c r="E126">
        <v>60</v>
      </c>
      <c r="F126" t="s">
        <v>262</v>
      </c>
      <c r="G126" s="4">
        <v>46446</v>
      </c>
      <c r="H126" s="4">
        <f t="shared" si="1"/>
        <v>46266</v>
      </c>
    </row>
    <row r="127" spans="1:8" x14ac:dyDescent="0.35">
      <c r="A127" t="s">
        <v>263</v>
      </c>
      <c r="B127" t="s">
        <v>12</v>
      </c>
      <c r="C127" s="3">
        <v>173394.75</v>
      </c>
      <c r="D127" s="3">
        <v>34678.949999999997</v>
      </c>
      <c r="E127">
        <v>60</v>
      </c>
      <c r="F127" t="s">
        <v>264</v>
      </c>
      <c r="G127" s="4">
        <v>47323</v>
      </c>
      <c r="H127" s="4">
        <f t="shared" si="1"/>
        <v>47143</v>
      </c>
    </row>
    <row r="128" spans="1:8" x14ac:dyDescent="0.35">
      <c r="A128" t="s">
        <v>265</v>
      </c>
      <c r="B128" t="s">
        <v>9</v>
      </c>
      <c r="C128" s="3">
        <v>180000</v>
      </c>
      <c r="D128" s="3">
        <v>22500</v>
      </c>
      <c r="E128">
        <v>48</v>
      </c>
      <c r="F128" t="s">
        <v>266</v>
      </c>
      <c r="G128" s="4">
        <v>46112</v>
      </c>
      <c r="H128" s="4">
        <f t="shared" si="1"/>
        <v>45932</v>
      </c>
    </row>
    <row r="129" spans="1:8" x14ac:dyDescent="0.35">
      <c r="A129" t="s">
        <v>267</v>
      </c>
      <c r="B129" t="s">
        <v>63</v>
      </c>
      <c r="C129" s="3">
        <v>180000</v>
      </c>
      <c r="D129" s="3">
        <v>45000</v>
      </c>
      <c r="E129">
        <v>48</v>
      </c>
      <c r="F129" t="s">
        <v>268</v>
      </c>
      <c r="G129" s="4">
        <v>46568</v>
      </c>
      <c r="H129" s="4">
        <f t="shared" si="1"/>
        <v>46388</v>
      </c>
    </row>
    <row r="130" spans="1:8" x14ac:dyDescent="0.35">
      <c r="A130" t="s">
        <v>269</v>
      </c>
      <c r="B130" t="s">
        <v>9</v>
      </c>
      <c r="C130" s="3">
        <v>180600</v>
      </c>
      <c r="D130" s="3">
        <v>25800</v>
      </c>
      <c r="E130">
        <v>84</v>
      </c>
      <c r="F130" t="s">
        <v>270</v>
      </c>
      <c r="G130" s="4">
        <v>45909</v>
      </c>
      <c r="H130" s="4">
        <f t="shared" si="1"/>
        <v>45729</v>
      </c>
    </row>
    <row r="131" spans="1:8" x14ac:dyDescent="0.35">
      <c r="A131" t="s">
        <v>271</v>
      </c>
      <c r="B131" t="s">
        <v>272</v>
      </c>
      <c r="C131" s="3">
        <v>187440</v>
      </c>
      <c r="D131" s="3">
        <v>46860</v>
      </c>
      <c r="E131">
        <v>48</v>
      </c>
      <c r="F131" t="s">
        <v>273</v>
      </c>
      <c r="G131" s="4">
        <v>46234</v>
      </c>
      <c r="H131" s="4">
        <f t="shared" ref="H131:H194" si="2">G131-180</f>
        <v>46054</v>
      </c>
    </row>
    <row r="132" spans="1:8" x14ac:dyDescent="0.35">
      <c r="A132" t="s">
        <v>274</v>
      </c>
      <c r="B132" t="s">
        <v>9</v>
      </c>
      <c r="C132" s="3">
        <v>188000</v>
      </c>
      <c r="D132" s="3">
        <v>47000</v>
      </c>
      <c r="E132">
        <v>48</v>
      </c>
      <c r="F132" t="s">
        <v>275</v>
      </c>
      <c r="G132" s="4">
        <v>46829</v>
      </c>
      <c r="H132" s="4">
        <f t="shared" si="2"/>
        <v>46649</v>
      </c>
    </row>
    <row r="133" spans="1:8" x14ac:dyDescent="0.35">
      <c r="A133" t="s">
        <v>276</v>
      </c>
      <c r="B133" t="s">
        <v>12</v>
      </c>
      <c r="C133" s="3">
        <v>193995</v>
      </c>
      <c r="D133" s="3">
        <v>193995</v>
      </c>
      <c r="E133">
        <v>36</v>
      </c>
      <c r="F133" t="s">
        <v>141</v>
      </c>
      <c r="G133" s="4">
        <v>46203</v>
      </c>
      <c r="H133" s="4">
        <f t="shared" si="2"/>
        <v>46023</v>
      </c>
    </row>
    <row r="134" spans="1:8" x14ac:dyDescent="0.35">
      <c r="A134" t="s">
        <v>277</v>
      </c>
      <c r="B134" t="s">
        <v>63</v>
      </c>
      <c r="C134" s="3">
        <v>200000</v>
      </c>
      <c r="D134" s="3">
        <f>C134/4</f>
        <v>50000</v>
      </c>
      <c r="E134">
        <v>48</v>
      </c>
      <c r="F134" t="s">
        <v>278</v>
      </c>
      <c r="G134" s="4">
        <v>46290</v>
      </c>
      <c r="H134" s="4">
        <f t="shared" si="2"/>
        <v>46110</v>
      </c>
    </row>
    <row r="135" spans="1:8" x14ac:dyDescent="0.35">
      <c r="A135" t="s">
        <v>279</v>
      </c>
      <c r="B135" t="s">
        <v>9</v>
      </c>
      <c r="C135" s="3">
        <v>200000</v>
      </c>
      <c r="D135" s="3">
        <v>25000</v>
      </c>
      <c r="E135">
        <v>108</v>
      </c>
      <c r="F135" t="s">
        <v>280</v>
      </c>
      <c r="G135" s="4">
        <v>46691</v>
      </c>
      <c r="H135" s="4">
        <f t="shared" si="2"/>
        <v>46511</v>
      </c>
    </row>
    <row r="136" spans="1:8" x14ac:dyDescent="0.35">
      <c r="A136" t="s">
        <v>281</v>
      </c>
      <c r="B136" t="s">
        <v>12</v>
      </c>
      <c r="C136" s="3">
        <v>200461.79</v>
      </c>
      <c r="D136" s="3">
        <v>79748.800000000003</v>
      </c>
      <c r="E136">
        <v>12</v>
      </c>
      <c r="F136" t="s">
        <v>141</v>
      </c>
      <c r="G136" s="4">
        <v>46112</v>
      </c>
      <c r="H136" s="4">
        <f t="shared" si="2"/>
        <v>45932</v>
      </c>
    </row>
    <row r="137" spans="1:8" x14ac:dyDescent="0.35">
      <c r="A137" t="s">
        <v>282</v>
      </c>
      <c r="B137" t="s">
        <v>9</v>
      </c>
      <c r="C137" s="3">
        <v>202266.5</v>
      </c>
      <c r="D137" s="3">
        <f>C137/5</f>
        <v>40453.300000000003</v>
      </c>
      <c r="E137">
        <v>60</v>
      </c>
      <c r="F137" t="s">
        <v>283</v>
      </c>
      <c r="G137" s="4">
        <v>46112</v>
      </c>
      <c r="H137" s="4">
        <f t="shared" si="2"/>
        <v>45932</v>
      </c>
    </row>
    <row r="138" spans="1:8" x14ac:dyDescent="0.35">
      <c r="A138" t="s">
        <v>284</v>
      </c>
      <c r="B138" t="s">
        <v>9</v>
      </c>
      <c r="C138" s="3">
        <v>210366.88</v>
      </c>
      <c r="D138" s="3">
        <v>52591.72</v>
      </c>
      <c r="E138">
        <v>48</v>
      </c>
      <c r="F138" t="s">
        <v>285</v>
      </c>
      <c r="G138" s="4">
        <v>47422</v>
      </c>
      <c r="H138" s="4">
        <f t="shared" si="2"/>
        <v>47242</v>
      </c>
    </row>
    <row r="139" spans="1:8" x14ac:dyDescent="0.35">
      <c r="A139" t="s">
        <v>286</v>
      </c>
      <c r="B139" t="s">
        <v>9</v>
      </c>
      <c r="C139" s="3">
        <v>220000</v>
      </c>
      <c r="D139" s="3">
        <v>55000</v>
      </c>
      <c r="E139">
        <v>48</v>
      </c>
      <c r="F139" t="s">
        <v>287</v>
      </c>
      <c r="G139" s="4">
        <v>46295</v>
      </c>
      <c r="H139" s="4">
        <f t="shared" si="2"/>
        <v>46115</v>
      </c>
    </row>
    <row r="140" spans="1:8" x14ac:dyDescent="0.35">
      <c r="A140" t="s">
        <v>288</v>
      </c>
      <c r="B140" t="s">
        <v>9</v>
      </c>
      <c r="C140" s="3">
        <v>222069.12</v>
      </c>
      <c r="D140" s="3">
        <v>222069.12</v>
      </c>
      <c r="E140">
        <v>12</v>
      </c>
      <c r="F140" t="s">
        <v>289</v>
      </c>
      <c r="G140" s="4">
        <v>46477</v>
      </c>
      <c r="H140" s="4">
        <f t="shared" si="2"/>
        <v>46297</v>
      </c>
    </row>
    <row r="141" spans="1:8" x14ac:dyDescent="0.35">
      <c r="A141" t="s">
        <v>290</v>
      </c>
      <c r="B141" t="s">
        <v>9</v>
      </c>
      <c r="C141" s="3">
        <v>229620</v>
      </c>
      <c r="D141" s="3">
        <f>C141/4</f>
        <v>57405</v>
      </c>
      <c r="E141">
        <v>41</v>
      </c>
      <c r="F141" t="s">
        <v>291</v>
      </c>
      <c r="G141" s="4">
        <v>47238</v>
      </c>
      <c r="H141" s="4">
        <f t="shared" si="2"/>
        <v>47058</v>
      </c>
    </row>
    <row r="142" spans="1:8" x14ac:dyDescent="0.35">
      <c r="A142" t="s">
        <v>292</v>
      </c>
      <c r="B142" t="s">
        <v>293</v>
      </c>
      <c r="C142" s="3">
        <v>235612.1</v>
      </c>
      <c r="D142" s="3">
        <v>235612.1</v>
      </c>
      <c r="E142">
        <v>36</v>
      </c>
      <c r="F142" t="s">
        <v>294</v>
      </c>
      <c r="G142" s="4">
        <v>46721</v>
      </c>
      <c r="H142" s="4">
        <f t="shared" si="2"/>
        <v>46541</v>
      </c>
    </row>
    <row r="143" spans="1:8" x14ac:dyDescent="0.35">
      <c r="A143" t="s">
        <v>295</v>
      </c>
      <c r="B143" t="s">
        <v>12</v>
      </c>
      <c r="C143" s="3">
        <v>237000</v>
      </c>
      <c r="D143" s="3">
        <v>67750</v>
      </c>
      <c r="E143">
        <v>72</v>
      </c>
      <c r="F143" t="s">
        <v>296</v>
      </c>
      <c r="G143" s="4">
        <v>46295</v>
      </c>
      <c r="H143" s="4">
        <f t="shared" si="2"/>
        <v>46115</v>
      </c>
    </row>
    <row r="144" spans="1:8" x14ac:dyDescent="0.35">
      <c r="A144" t="s">
        <v>297</v>
      </c>
      <c r="B144" t="s">
        <v>9</v>
      </c>
      <c r="C144" s="3">
        <v>262520</v>
      </c>
      <c r="D144" s="3">
        <v>65630</v>
      </c>
      <c r="E144">
        <v>48</v>
      </c>
      <c r="F144" t="s">
        <v>298</v>
      </c>
      <c r="G144" s="4">
        <v>46843</v>
      </c>
      <c r="H144" s="4">
        <f t="shared" si="2"/>
        <v>46663</v>
      </c>
    </row>
    <row r="145" spans="1:8" x14ac:dyDescent="0.35">
      <c r="A145" t="s">
        <v>299</v>
      </c>
      <c r="B145" t="s">
        <v>9</v>
      </c>
      <c r="C145" s="3">
        <v>263700</v>
      </c>
      <c r="D145" s="3">
        <v>78400</v>
      </c>
      <c r="E145">
        <v>72</v>
      </c>
      <c r="F145" t="s">
        <v>300</v>
      </c>
      <c r="G145" s="4">
        <v>46295</v>
      </c>
      <c r="H145" s="4">
        <f t="shared" si="2"/>
        <v>46115</v>
      </c>
    </row>
    <row r="146" spans="1:8" x14ac:dyDescent="0.35">
      <c r="A146" t="s">
        <v>155</v>
      </c>
      <c r="B146" t="s">
        <v>12</v>
      </c>
      <c r="C146" s="3">
        <v>267643.21999999997</v>
      </c>
      <c r="D146" s="3">
        <f>C146/3</f>
        <v>89214.406666666662</v>
      </c>
      <c r="E146">
        <v>36</v>
      </c>
      <c r="F146" t="s">
        <v>74</v>
      </c>
      <c r="G146" s="4">
        <v>46955</v>
      </c>
      <c r="H146" s="4">
        <f t="shared" si="2"/>
        <v>46775</v>
      </c>
    </row>
    <row r="147" spans="1:8" x14ac:dyDescent="0.35">
      <c r="A147" t="s">
        <v>301</v>
      </c>
      <c r="B147" t="s">
        <v>9</v>
      </c>
      <c r="C147" s="3">
        <v>270743</v>
      </c>
      <c r="D147" s="3">
        <v>95725</v>
      </c>
      <c r="E147">
        <v>40</v>
      </c>
      <c r="F147" t="s">
        <v>302</v>
      </c>
      <c r="G147" s="4">
        <v>46112</v>
      </c>
      <c r="H147" s="4">
        <f t="shared" si="2"/>
        <v>45932</v>
      </c>
    </row>
    <row r="148" spans="1:8" x14ac:dyDescent="0.35">
      <c r="A148" t="s">
        <v>303</v>
      </c>
      <c r="B148" t="s">
        <v>9</v>
      </c>
      <c r="C148" s="3">
        <v>280000</v>
      </c>
      <c r="D148" s="3">
        <v>70000</v>
      </c>
      <c r="E148">
        <v>48</v>
      </c>
      <c r="F148" t="s">
        <v>304</v>
      </c>
      <c r="G148" s="4">
        <v>46387</v>
      </c>
      <c r="H148" s="4">
        <f t="shared" si="2"/>
        <v>46207</v>
      </c>
    </row>
    <row r="149" spans="1:8" x14ac:dyDescent="0.35">
      <c r="A149" t="s">
        <v>305</v>
      </c>
      <c r="B149" t="s">
        <v>9</v>
      </c>
      <c r="C149" s="3">
        <v>288852.84000000003</v>
      </c>
      <c r="D149" s="3">
        <v>96284.28</v>
      </c>
      <c r="E149">
        <v>36</v>
      </c>
      <c r="F149" t="s">
        <v>306</v>
      </c>
      <c r="G149" s="4">
        <v>46307</v>
      </c>
      <c r="H149" s="4">
        <f t="shared" si="2"/>
        <v>46127</v>
      </c>
    </row>
    <row r="150" spans="1:8" x14ac:dyDescent="0.35">
      <c r="A150" t="s">
        <v>307</v>
      </c>
      <c r="B150" t="s">
        <v>9</v>
      </c>
      <c r="C150" s="3">
        <v>290395</v>
      </c>
      <c r="D150" s="3">
        <v>58079</v>
      </c>
      <c r="E150">
        <v>60</v>
      </c>
      <c r="F150" t="s">
        <v>308</v>
      </c>
      <c r="G150" s="4">
        <v>46965</v>
      </c>
      <c r="H150" s="4">
        <f t="shared" si="2"/>
        <v>46785</v>
      </c>
    </row>
    <row r="151" spans="1:8" x14ac:dyDescent="0.35">
      <c r="A151" t="s">
        <v>309</v>
      </c>
      <c r="B151" t="s">
        <v>12</v>
      </c>
      <c r="C151" s="3">
        <v>310541.98</v>
      </c>
      <c r="D151" s="3">
        <f>C151/5</f>
        <v>62108.395999999993</v>
      </c>
      <c r="E151">
        <v>60</v>
      </c>
      <c r="F151" t="s">
        <v>141</v>
      </c>
      <c r="G151" s="4">
        <v>47021</v>
      </c>
      <c r="H151" s="4">
        <f t="shared" si="2"/>
        <v>46841</v>
      </c>
    </row>
    <row r="152" spans="1:8" x14ac:dyDescent="0.35">
      <c r="A152" t="s">
        <v>310</v>
      </c>
      <c r="B152" t="s">
        <v>9</v>
      </c>
      <c r="C152" s="3">
        <v>324520</v>
      </c>
      <c r="D152" s="3">
        <v>46360</v>
      </c>
      <c r="E152">
        <v>84</v>
      </c>
      <c r="F152" t="s">
        <v>270</v>
      </c>
      <c r="G152" s="4">
        <v>45900</v>
      </c>
      <c r="H152" s="4">
        <f t="shared" si="2"/>
        <v>45720</v>
      </c>
    </row>
    <row r="153" spans="1:8" x14ac:dyDescent="0.35">
      <c r="A153" t="s">
        <v>311</v>
      </c>
      <c r="B153" t="s">
        <v>12</v>
      </c>
      <c r="C153" s="3">
        <v>334405</v>
      </c>
      <c r="D153" s="3">
        <v>66881</v>
      </c>
      <c r="E153">
        <v>36</v>
      </c>
      <c r="F153" t="s">
        <v>312</v>
      </c>
      <c r="G153" s="4">
        <v>46742</v>
      </c>
      <c r="H153" s="4">
        <f t="shared" si="2"/>
        <v>46562</v>
      </c>
    </row>
    <row r="154" spans="1:8" x14ac:dyDescent="0.35">
      <c r="A154" t="s">
        <v>313</v>
      </c>
      <c r="B154" t="s">
        <v>159</v>
      </c>
      <c r="C154" s="3">
        <v>336000</v>
      </c>
      <c r="D154" s="3">
        <v>118000</v>
      </c>
      <c r="E154">
        <v>62</v>
      </c>
      <c r="F154" t="s">
        <v>314</v>
      </c>
      <c r="G154" s="4">
        <v>46370</v>
      </c>
      <c r="H154" s="4">
        <f t="shared" si="2"/>
        <v>46190</v>
      </c>
    </row>
    <row r="155" spans="1:8" x14ac:dyDescent="0.35">
      <c r="A155" t="s">
        <v>315</v>
      </c>
      <c r="B155" t="s">
        <v>12</v>
      </c>
      <c r="C155" s="3">
        <v>346794.48</v>
      </c>
      <c r="D155" s="3">
        <v>115598.16</v>
      </c>
      <c r="E155">
        <v>36</v>
      </c>
      <c r="F155" t="s">
        <v>141</v>
      </c>
      <c r="G155" s="4">
        <v>46295</v>
      </c>
      <c r="H155" s="4">
        <f t="shared" si="2"/>
        <v>46115</v>
      </c>
    </row>
    <row r="156" spans="1:8" x14ac:dyDescent="0.35">
      <c r="A156" t="s">
        <v>316</v>
      </c>
      <c r="B156" t="s">
        <v>12</v>
      </c>
      <c r="C156" s="3">
        <v>347235.6</v>
      </c>
      <c r="D156" s="3">
        <v>115745.2</v>
      </c>
      <c r="E156">
        <v>36</v>
      </c>
      <c r="F156" t="s">
        <v>141</v>
      </c>
      <c r="G156" s="4">
        <v>46234</v>
      </c>
      <c r="H156" s="4">
        <f t="shared" si="2"/>
        <v>46054</v>
      </c>
    </row>
    <row r="157" spans="1:8" x14ac:dyDescent="0.35">
      <c r="A157" t="s">
        <v>317</v>
      </c>
      <c r="B157" t="s">
        <v>9</v>
      </c>
      <c r="C157" s="3">
        <v>380200</v>
      </c>
      <c r="D157" s="3">
        <v>164100</v>
      </c>
      <c r="E157">
        <v>48</v>
      </c>
      <c r="F157" t="s">
        <v>318</v>
      </c>
      <c r="G157" s="4">
        <v>46691</v>
      </c>
      <c r="H157" s="4">
        <f t="shared" si="2"/>
        <v>46511</v>
      </c>
    </row>
    <row r="158" spans="1:8" x14ac:dyDescent="0.35">
      <c r="A158" t="s">
        <v>319</v>
      </c>
      <c r="B158" t="s">
        <v>12</v>
      </c>
      <c r="C158" s="3">
        <v>382232</v>
      </c>
      <c r="D158" s="3">
        <v>281800</v>
      </c>
      <c r="E158">
        <v>48</v>
      </c>
      <c r="F158" t="s">
        <v>320</v>
      </c>
      <c r="G158" s="4">
        <v>47021</v>
      </c>
      <c r="H158" s="4">
        <f t="shared" si="2"/>
        <v>46841</v>
      </c>
    </row>
    <row r="159" spans="1:8" x14ac:dyDescent="0.35">
      <c r="A159" t="s">
        <v>321</v>
      </c>
      <c r="B159" t="s">
        <v>9</v>
      </c>
      <c r="C159" s="3">
        <v>387153.5</v>
      </c>
      <c r="D159" s="3">
        <v>48831.040000000001</v>
      </c>
      <c r="E159">
        <v>60</v>
      </c>
      <c r="F159" t="s">
        <v>322</v>
      </c>
      <c r="G159" s="4">
        <v>46377</v>
      </c>
      <c r="H159" s="4">
        <f t="shared" si="2"/>
        <v>46197</v>
      </c>
    </row>
    <row r="160" spans="1:8" x14ac:dyDescent="0.35">
      <c r="A160" t="s">
        <v>323</v>
      </c>
      <c r="B160" t="s">
        <v>117</v>
      </c>
      <c r="C160" s="3">
        <v>399971.84000000003</v>
      </c>
      <c r="D160" s="3">
        <v>399971.84000000003</v>
      </c>
      <c r="E160">
        <v>10</v>
      </c>
      <c r="F160" t="s">
        <v>324</v>
      </c>
      <c r="G160" s="4">
        <v>46112</v>
      </c>
      <c r="H160" s="4">
        <f t="shared" si="2"/>
        <v>45932</v>
      </c>
    </row>
    <row r="161" spans="1:8" x14ac:dyDescent="0.35">
      <c r="A161" t="s">
        <v>325</v>
      </c>
      <c r="B161" t="s">
        <v>9</v>
      </c>
      <c r="C161" s="3">
        <v>400000</v>
      </c>
      <c r="D161" s="3">
        <v>100000</v>
      </c>
      <c r="E161">
        <v>51</v>
      </c>
      <c r="F161" t="s">
        <v>326</v>
      </c>
      <c r="G161" s="4">
        <v>46354</v>
      </c>
      <c r="H161" s="4">
        <f t="shared" si="2"/>
        <v>46174</v>
      </c>
    </row>
    <row r="162" spans="1:8" x14ac:dyDescent="0.35">
      <c r="A162" t="s">
        <v>327</v>
      </c>
      <c r="B162" t="s">
        <v>9</v>
      </c>
      <c r="C162" s="3">
        <v>400000</v>
      </c>
      <c r="D162" s="3">
        <v>100000</v>
      </c>
      <c r="E162">
        <v>60</v>
      </c>
      <c r="F162" t="s">
        <v>328</v>
      </c>
      <c r="G162" s="4">
        <v>47452</v>
      </c>
      <c r="H162" s="4">
        <f t="shared" si="2"/>
        <v>47272</v>
      </c>
    </row>
    <row r="163" spans="1:8" x14ac:dyDescent="0.35">
      <c r="A163" t="s">
        <v>329</v>
      </c>
      <c r="B163" t="s">
        <v>9</v>
      </c>
      <c r="C163" s="3">
        <v>420000</v>
      </c>
      <c r="D163" s="3">
        <v>84000</v>
      </c>
      <c r="E163">
        <v>60</v>
      </c>
      <c r="F163" t="s">
        <v>330</v>
      </c>
      <c r="G163" s="4">
        <v>47422</v>
      </c>
      <c r="H163" s="4">
        <f t="shared" si="2"/>
        <v>47242</v>
      </c>
    </row>
    <row r="164" spans="1:8" x14ac:dyDescent="0.35">
      <c r="A164" t="s">
        <v>331</v>
      </c>
      <c r="B164" t="s">
        <v>159</v>
      </c>
      <c r="C164" s="3">
        <v>436000</v>
      </c>
      <c r="D164" s="3">
        <v>109000</v>
      </c>
      <c r="E164">
        <v>48</v>
      </c>
      <c r="F164" t="s">
        <v>332</v>
      </c>
      <c r="G164" s="4">
        <v>46794</v>
      </c>
      <c r="H164" s="4">
        <f t="shared" si="2"/>
        <v>46614</v>
      </c>
    </row>
    <row r="165" spans="1:8" x14ac:dyDescent="0.35">
      <c r="A165" t="s">
        <v>333</v>
      </c>
      <c r="B165" t="s">
        <v>9</v>
      </c>
      <c r="C165" s="3">
        <v>450000</v>
      </c>
      <c r="D165" s="3">
        <v>150000</v>
      </c>
      <c r="E165">
        <v>45</v>
      </c>
      <c r="F165" t="s">
        <v>334</v>
      </c>
      <c r="G165" s="4">
        <v>45864</v>
      </c>
      <c r="H165" s="4">
        <f t="shared" si="2"/>
        <v>45684</v>
      </c>
    </row>
    <row r="166" spans="1:8" x14ac:dyDescent="0.35">
      <c r="A166" t="s">
        <v>335</v>
      </c>
      <c r="B166" t="s">
        <v>19</v>
      </c>
      <c r="C166" s="3">
        <v>450000</v>
      </c>
      <c r="D166" s="3">
        <v>22500</v>
      </c>
      <c r="E166">
        <v>240</v>
      </c>
      <c r="F166" t="s">
        <v>336</v>
      </c>
      <c r="G166" s="4">
        <v>46521</v>
      </c>
      <c r="H166" s="4">
        <f t="shared" si="2"/>
        <v>46341</v>
      </c>
    </row>
    <row r="167" spans="1:8" x14ac:dyDescent="0.35">
      <c r="A167" t="s">
        <v>337</v>
      </c>
      <c r="B167" t="s">
        <v>12</v>
      </c>
      <c r="C167" s="3">
        <v>459534.27</v>
      </c>
      <c r="D167" s="3">
        <f>C167/5</f>
        <v>91906.854000000007</v>
      </c>
      <c r="E167">
        <v>60</v>
      </c>
      <c r="F167" t="s">
        <v>74</v>
      </c>
      <c r="G167" s="4">
        <v>47057</v>
      </c>
      <c r="H167" s="4">
        <f t="shared" si="2"/>
        <v>46877</v>
      </c>
    </row>
    <row r="168" spans="1:8" x14ac:dyDescent="0.35">
      <c r="A168" t="s">
        <v>338</v>
      </c>
      <c r="B168" t="s">
        <v>9</v>
      </c>
      <c r="C168" s="3">
        <v>470000</v>
      </c>
      <c r="D168" s="3">
        <v>156666</v>
      </c>
      <c r="E168">
        <v>36</v>
      </c>
      <c r="F168" t="s">
        <v>339</v>
      </c>
      <c r="G168" s="4">
        <v>46568</v>
      </c>
      <c r="H168" s="4">
        <f t="shared" si="2"/>
        <v>46388</v>
      </c>
    </row>
    <row r="169" spans="1:8" x14ac:dyDescent="0.35">
      <c r="A169" t="s">
        <v>340</v>
      </c>
      <c r="B169" t="s">
        <v>63</v>
      </c>
      <c r="C169" s="3">
        <v>500000</v>
      </c>
      <c r="D169" s="3">
        <v>125000</v>
      </c>
      <c r="E169">
        <v>48</v>
      </c>
      <c r="F169" t="s">
        <v>341</v>
      </c>
      <c r="G169" s="4">
        <v>47026</v>
      </c>
      <c r="H169" s="4">
        <f t="shared" si="2"/>
        <v>46846</v>
      </c>
    </row>
    <row r="170" spans="1:8" x14ac:dyDescent="0.35">
      <c r="A170" t="s">
        <v>342</v>
      </c>
      <c r="B170" t="s">
        <v>12</v>
      </c>
      <c r="C170" s="3">
        <v>525091.68000000005</v>
      </c>
      <c r="D170" s="3">
        <v>109467.52</v>
      </c>
      <c r="E170">
        <v>60</v>
      </c>
      <c r="F170" t="s">
        <v>74</v>
      </c>
      <c r="G170" s="4">
        <v>46358</v>
      </c>
      <c r="H170" s="4">
        <f t="shared" si="2"/>
        <v>46178</v>
      </c>
    </row>
    <row r="171" spans="1:8" x14ac:dyDescent="0.35">
      <c r="A171" t="s">
        <v>343</v>
      </c>
      <c r="B171" t="s">
        <v>9</v>
      </c>
      <c r="C171" s="3">
        <v>565076</v>
      </c>
      <c r="D171" s="3">
        <v>141269</v>
      </c>
      <c r="E171">
        <v>60</v>
      </c>
      <c r="F171" t="s">
        <v>344</v>
      </c>
      <c r="G171" s="4">
        <v>46843</v>
      </c>
      <c r="H171" s="4">
        <f t="shared" si="2"/>
        <v>46663</v>
      </c>
    </row>
    <row r="172" spans="1:8" x14ac:dyDescent="0.35">
      <c r="A172" t="s">
        <v>345</v>
      </c>
      <c r="B172" t="s">
        <v>9</v>
      </c>
      <c r="C172" s="3">
        <v>589546</v>
      </c>
      <c r="D172" s="3">
        <v>195713</v>
      </c>
      <c r="E172">
        <v>60</v>
      </c>
      <c r="F172" t="s">
        <v>346</v>
      </c>
      <c r="G172" s="4">
        <v>46295</v>
      </c>
      <c r="H172" s="4">
        <f t="shared" si="2"/>
        <v>46115</v>
      </c>
    </row>
    <row r="173" spans="1:8" x14ac:dyDescent="0.35">
      <c r="A173" t="s">
        <v>347</v>
      </c>
      <c r="B173" t="s">
        <v>12</v>
      </c>
      <c r="C173" s="3">
        <v>664181.46</v>
      </c>
      <c r="D173" s="3">
        <v>386890.02</v>
      </c>
      <c r="E173">
        <v>60</v>
      </c>
      <c r="F173" t="s">
        <v>74</v>
      </c>
      <c r="G173" s="4">
        <v>46181</v>
      </c>
      <c r="H173" s="4">
        <f t="shared" si="2"/>
        <v>46001</v>
      </c>
    </row>
    <row r="174" spans="1:8" x14ac:dyDescent="0.35">
      <c r="A174" t="s">
        <v>348</v>
      </c>
      <c r="B174" t="s">
        <v>349</v>
      </c>
      <c r="C174" s="3">
        <v>715001.48</v>
      </c>
      <c r="D174" s="3">
        <v>715001.48</v>
      </c>
      <c r="E174">
        <v>48</v>
      </c>
      <c r="F174" t="s">
        <v>72</v>
      </c>
      <c r="G174" s="4">
        <v>46294</v>
      </c>
      <c r="H174" s="4">
        <f t="shared" si="2"/>
        <v>46114</v>
      </c>
    </row>
    <row r="175" spans="1:8" x14ac:dyDescent="0.35">
      <c r="A175" t="s">
        <v>350</v>
      </c>
      <c r="B175" t="s">
        <v>12</v>
      </c>
      <c r="C175" s="3">
        <v>720417.12</v>
      </c>
      <c r="D175" s="3">
        <v>240164.98</v>
      </c>
      <c r="E175">
        <v>60</v>
      </c>
      <c r="F175" t="s">
        <v>351</v>
      </c>
      <c r="G175" s="4">
        <v>46477</v>
      </c>
      <c r="H175" s="4">
        <f t="shared" si="2"/>
        <v>46297</v>
      </c>
    </row>
    <row r="176" spans="1:8" x14ac:dyDescent="0.35">
      <c r="A176" t="s">
        <v>352</v>
      </c>
      <c r="B176" t="s">
        <v>12</v>
      </c>
      <c r="C176" s="3">
        <v>741923.04999999993</v>
      </c>
      <c r="D176" s="3">
        <v>138007.09</v>
      </c>
      <c r="E176">
        <v>84</v>
      </c>
      <c r="F176" t="s">
        <v>213</v>
      </c>
      <c r="G176" s="4">
        <v>46295</v>
      </c>
      <c r="H176" s="4">
        <f t="shared" si="2"/>
        <v>46115</v>
      </c>
    </row>
    <row r="177" spans="1:8" x14ac:dyDescent="0.35">
      <c r="A177" t="s">
        <v>353</v>
      </c>
      <c r="B177" t="s">
        <v>9</v>
      </c>
      <c r="C177" s="3">
        <v>775500</v>
      </c>
      <c r="D177" s="3">
        <v>155100</v>
      </c>
      <c r="E177">
        <v>64</v>
      </c>
      <c r="F177" t="s">
        <v>354</v>
      </c>
      <c r="G177" s="4">
        <v>47238</v>
      </c>
      <c r="H177" s="4">
        <f t="shared" si="2"/>
        <v>47058</v>
      </c>
    </row>
    <row r="178" spans="1:8" x14ac:dyDescent="0.35">
      <c r="A178" t="s">
        <v>355</v>
      </c>
      <c r="B178" t="s">
        <v>9</v>
      </c>
      <c r="C178" s="3">
        <v>791514.82</v>
      </c>
      <c r="D178" s="3">
        <f>C178/4</f>
        <v>197878.70499999999</v>
      </c>
      <c r="E178">
        <v>44</v>
      </c>
      <c r="F178" t="s">
        <v>291</v>
      </c>
      <c r="G178" s="4">
        <v>47238</v>
      </c>
      <c r="H178" s="4">
        <f t="shared" si="2"/>
        <v>47058</v>
      </c>
    </row>
    <row r="179" spans="1:8" x14ac:dyDescent="0.35">
      <c r="A179" t="s">
        <v>356</v>
      </c>
      <c r="B179" t="s">
        <v>9</v>
      </c>
      <c r="C179" s="3">
        <v>900000</v>
      </c>
      <c r="D179" s="3">
        <v>180000</v>
      </c>
      <c r="E179">
        <v>60</v>
      </c>
      <c r="F179" t="s">
        <v>357</v>
      </c>
      <c r="G179" s="4">
        <v>46112</v>
      </c>
      <c r="H179" s="4">
        <f t="shared" si="2"/>
        <v>45932</v>
      </c>
    </row>
    <row r="180" spans="1:8" x14ac:dyDescent="0.35">
      <c r="A180" t="s">
        <v>358</v>
      </c>
      <c r="B180" t="s">
        <v>159</v>
      </c>
      <c r="C180" s="3">
        <v>950000</v>
      </c>
      <c r="D180" s="3">
        <v>190000</v>
      </c>
      <c r="E180">
        <v>60</v>
      </c>
      <c r="F180" t="s">
        <v>359</v>
      </c>
      <c r="G180" s="4">
        <v>46419</v>
      </c>
      <c r="H180" s="4">
        <f t="shared" si="2"/>
        <v>46239</v>
      </c>
    </row>
    <row r="181" spans="1:8" x14ac:dyDescent="0.35">
      <c r="A181" t="s">
        <v>358</v>
      </c>
      <c r="B181" t="s">
        <v>159</v>
      </c>
      <c r="C181" s="3">
        <v>950000</v>
      </c>
      <c r="D181" s="3">
        <v>190000</v>
      </c>
      <c r="E181">
        <v>60</v>
      </c>
      <c r="F181" t="s">
        <v>360</v>
      </c>
      <c r="G181" s="4">
        <v>46419</v>
      </c>
      <c r="H181" s="4">
        <f t="shared" si="2"/>
        <v>46239</v>
      </c>
    </row>
    <row r="182" spans="1:8" x14ac:dyDescent="0.35">
      <c r="A182" t="s">
        <v>361</v>
      </c>
      <c r="B182" t="s">
        <v>362</v>
      </c>
      <c r="C182" s="3">
        <v>951708.07</v>
      </c>
      <c r="D182" s="3">
        <v>237927.01749999999</v>
      </c>
      <c r="E182">
        <v>48</v>
      </c>
      <c r="F182" t="s">
        <v>363</v>
      </c>
      <c r="G182" s="4">
        <v>46843</v>
      </c>
      <c r="H182" s="4">
        <f t="shared" si="2"/>
        <v>46663</v>
      </c>
    </row>
    <row r="183" spans="1:8" x14ac:dyDescent="0.35">
      <c r="A183" t="s">
        <v>364</v>
      </c>
      <c r="B183" t="s">
        <v>12</v>
      </c>
      <c r="C183" s="3">
        <v>1083497.92</v>
      </c>
      <c r="D183" s="3">
        <v>222655.26</v>
      </c>
      <c r="E183">
        <v>36</v>
      </c>
      <c r="F183" t="s">
        <v>365</v>
      </c>
      <c r="G183" s="4">
        <v>46247</v>
      </c>
      <c r="H183" s="4">
        <f t="shared" si="2"/>
        <v>46067</v>
      </c>
    </row>
    <row r="184" spans="1:8" x14ac:dyDescent="0.35">
      <c r="A184" t="s">
        <v>366</v>
      </c>
      <c r="B184" t="s">
        <v>12</v>
      </c>
      <c r="C184" s="3">
        <v>1144522.9099999999</v>
      </c>
      <c r="D184" s="3">
        <f>C184/2</f>
        <v>572261.45499999996</v>
      </c>
      <c r="E184">
        <v>12</v>
      </c>
      <c r="F184" t="s">
        <v>367</v>
      </c>
      <c r="G184" s="4">
        <v>46112</v>
      </c>
      <c r="H184" s="4">
        <f t="shared" si="2"/>
        <v>45932</v>
      </c>
    </row>
    <row r="185" spans="1:8" x14ac:dyDescent="0.35">
      <c r="A185" t="s">
        <v>368</v>
      </c>
      <c r="B185" t="s">
        <v>369</v>
      </c>
      <c r="C185" s="3">
        <v>1566360.42</v>
      </c>
      <c r="D185" s="3">
        <v>313272.08399999997</v>
      </c>
      <c r="E185">
        <v>48</v>
      </c>
      <c r="F185" t="s">
        <v>370</v>
      </c>
      <c r="G185" s="4">
        <v>46623</v>
      </c>
      <c r="H185" s="4">
        <f t="shared" si="2"/>
        <v>46443</v>
      </c>
    </row>
    <row r="186" spans="1:8" x14ac:dyDescent="0.35">
      <c r="A186" t="s">
        <v>371</v>
      </c>
      <c r="B186" t="s">
        <v>9</v>
      </c>
      <c r="C186" s="3">
        <v>1662877.65</v>
      </c>
      <c r="D186" s="3">
        <v>233077.52</v>
      </c>
      <c r="E186">
        <v>84</v>
      </c>
      <c r="F186" t="s">
        <v>372</v>
      </c>
      <c r="G186" s="4">
        <v>46996</v>
      </c>
      <c r="H186" s="4">
        <f t="shared" si="2"/>
        <v>46816</v>
      </c>
    </row>
    <row r="187" spans="1:8" x14ac:dyDescent="0.35">
      <c r="A187" t="s">
        <v>373</v>
      </c>
      <c r="B187" t="s">
        <v>9</v>
      </c>
      <c r="C187" s="3">
        <v>1829161.2</v>
      </c>
      <c r="D187" s="3">
        <v>365832.24</v>
      </c>
      <c r="E187">
        <v>60</v>
      </c>
      <c r="F187" t="s">
        <v>374</v>
      </c>
      <c r="G187" s="4">
        <v>46660</v>
      </c>
      <c r="H187" s="4">
        <f t="shared" si="2"/>
        <v>46480</v>
      </c>
    </row>
    <row r="188" spans="1:8" x14ac:dyDescent="0.35">
      <c r="A188" t="s">
        <v>375</v>
      </c>
      <c r="B188" t="s">
        <v>9</v>
      </c>
      <c r="C188" s="3">
        <v>1871703</v>
      </c>
      <c r="D188" s="3">
        <v>460803</v>
      </c>
      <c r="E188">
        <v>60</v>
      </c>
      <c r="F188" t="s">
        <v>376</v>
      </c>
      <c r="G188" s="4">
        <v>46477</v>
      </c>
      <c r="H188" s="4">
        <f t="shared" si="2"/>
        <v>46297</v>
      </c>
    </row>
    <row r="189" spans="1:8" x14ac:dyDescent="0.35">
      <c r="A189" t="s">
        <v>377</v>
      </c>
      <c r="B189" t="s">
        <v>9</v>
      </c>
      <c r="C189" s="3">
        <v>3000000</v>
      </c>
      <c r="D189" s="3">
        <v>1125000</v>
      </c>
      <c r="E189">
        <v>32</v>
      </c>
      <c r="F189" t="s">
        <v>378</v>
      </c>
      <c r="G189" s="4">
        <v>46784</v>
      </c>
      <c r="H189" s="4">
        <f t="shared" si="2"/>
        <v>46604</v>
      </c>
    </row>
    <row r="190" spans="1:8" x14ac:dyDescent="0.35">
      <c r="A190" t="s">
        <v>379</v>
      </c>
      <c r="B190" t="s">
        <v>50</v>
      </c>
      <c r="C190" s="3">
        <v>3009001</v>
      </c>
      <c r="D190" s="3">
        <v>752250.25</v>
      </c>
      <c r="E190">
        <v>63</v>
      </c>
      <c r="F190" t="s">
        <v>51</v>
      </c>
      <c r="G190" s="4">
        <v>46752</v>
      </c>
      <c r="H190" s="4">
        <f t="shared" si="2"/>
        <v>46572</v>
      </c>
    </row>
    <row r="191" spans="1:8" x14ac:dyDescent="0.35">
      <c r="A191" t="s">
        <v>380</v>
      </c>
      <c r="B191" t="s">
        <v>12</v>
      </c>
      <c r="C191" s="3">
        <v>3555871.2</v>
      </c>
      <c r="D191" s="3">
        <v>1185290.3999999999</v>
      </c>
      <c r="E191">
        <v>36</v>
      </c>
      <c r="F191" t="s">
        <v>141</v>
      </c>
      <c r="G191" s="4">
        <v>47026</v>
      </c>
      <c r="H191" s="4">
        <f t="shared" si="2"/>
        <v>46846</v>
      </c>
    </row>
    <row r="192" spans="1:8" x14ac:dyDescent="0.35">
      <c r="A192" t="s">
        <v>381</v>
      </c>
      <c r="B192" t="s">
        <v>12</v>
      </c>
      <c r="C192" s="3">
        <v>6975000</v>
      </c>
      <c r="D192" s="3">
        <v>1395000</v>
      </c>
      <c r="E192">
        <v>60</v>
      </c>
      <c r="F192" t="s">
        <v>382</v>
      </c>
      <c r="G192" s="4">
        <v>47026</v>
      </c>
      <c r="H192" s="4">
        <f t="shared" si="2"/>
        <v>46846</v>
      </c>
    </row>
    <row r="193" spans="1:8" x14ac:dyDescent="0.35">
      <c r="A193" t="s">
        <v>383</v>
      </c>
      <c r="B193" t="s">
        <v>384</v>
      </c>
      <c r="C193" s="3">
        <v>30132500</v>
      </c>
      <c r="D193" s="3">
        <v>1508671</v>
      </c>
      <c r="E193">
        <v>300</v>
      </c>
      <c r="F193" t="s">
        <v>385</v>
      </c>
      <c r="G193" s="4">
        <v>46112</v>
      </c>
      <c r="H193" s="4">
        <f t="shared" si="2"/>
        <v>45932</v>
      </c>
    </row>
    <row r="194" spans="1:8" x14ac:dyDescent="0.35">
      <c r="A194" t="s">
        <v>386</v>
      </c>
      <c r="B194" t="s">
        <v>12</v>
      </c>
      <c r="C194" s="3">
        <f>3100*13</f>
        <v>40300</v>
      </c>
      <c r="D194" s="3">
        <v>3151</v>
      </c>
      <c r="E194">
        <v>157</v>
      </c>
      <c r="F194" t="s">
        <v>387</v>
      </c>
      <c r="G194" s="4">
        <v>46112</v>
      </c>
      <c r="H194" s="4">
        <f t="shared" si="2"/>
        <v>45932</v>
      </c>
    </row>
    <row r="195" spans="1:8" x14ac:dyDescent="0.35">
      <c r="A195" t="s">
        <v>388</v>
      </c>
      <c r="B195" t="s">
        <v>389</v>
      </c>
      <c r="C195" s="6">
        <f>8650*5</f>
        <v>43250</v>
      </c>
      <c r="D195" s="7" t="s">
        <v>390</v>
      </c>
      <c r="E195">
        <v>63</v>
      </c>
      <c r="F195" t="s">
        <v>391</v>
      </c>
      <c r="G195" s="4">
        <v>46265</v>
      </c>
      <c r="H195" s="4">
        <f t="shared" ref="H195:H198" si="3">G195-180</f>
        <v>46085</v>
      </c>
    </row>
    <row r="196" spans="1:8" x14ac:dyDescent="0.35">
      <c r="A196" t="s">
        <v>392</v>
      </c>
      <c r="B196" t="s">
        <v>9</v>
      </c>
      <c r="C196" s="5">
        <v>18580</v>
      </c>
      <c r="D196" s="3">
        <v>6995</v>
      </c>
      <c r="E196">
        <v>44</v>
      </c>
      <c r="F196" t="s">
        <v>393</v>
      </c>
      <c r="G196" s="4">
        <v>46375</v>
      </c>
      <c r="H196" s="4">
        <f t="shared" si="3"/>
        <v>46195</v>
      </c>
    </row>
    <row r="197" spans="1:8" x14ac:dyDescent="0.35">
      <c r="A197" t="s">
        <v>394</v>
      </c>
      <c r="B197" t="s">
        <v>9</v>
      </c>
      <c r="C197" s="3">
        <v>188508</v>
      </c>
      <c r="D197" s="5">
        <f>C197/5</f>
        <v>37701.599999999999</v>
      </c>
      <c r="E197">
        <v>60</v>
      </c>
      <c r="F197" t="s">
        <v>395</v>
      </c>
      <c r="G197" s="4">
        <v>46454</v>
      </c>
      <c r="H197" s="4">
        <f t="shared" si="3"/>
        <v>46274</v>
      </c>
    </row>
    <row r="198" spans="1:8" x14ac:dyDescent="0.35">
      <c r="A198" t="s">
        <v>396</v>
      </c>
      <c r="B198" t="s">
        <v>12</v>
      </c>
      <c r="C198" s="3">
        <v>11904.93</v>
      </c>
      <c r="D198" s="3">
        <v>11904.93</v>
      </c>
      <c r="E198">
        <v>12</v>
      </c>
      <c r="F198" t="s">
        <v>141</v>
      </c>
      <c r="G198" s="4">
        <v>46356</v>
      </c>
      <c r="H198" s="4">
        <f t="shared" si="3"/>
        <v>46176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£10,000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Hannah (C7478)</dc:creator>
  <cp:lastModifiedBy>SMITH, Hannah (C7478)</cp:lastModifiedBy>
  <dcterms:created xsi:type="dcterms:W3CDTF">2026-03-10T16:33:36Z</dcterms:created>
  <dcterms:modified xsi:type="dcterms:W3CDTF">2026-03-10T16:35:40Z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1b7639-1bea-4e62-9a4e-16db8092c254_Enabled">
    <vt:lpwstr>true</vt:lpwstr>
  </property>
  <property fmtid="{D5CDD505-2E9C-101B-9397-08002B2CF9AE}" pid="3" name="MSIP_Label_431b7639-1bea-4e62-9a4e-16db8092c254_SetDate">
    <vt:lpwstr>2026-03-10T16:35:27Z</vt:lpwstr>
  </property>
  <property fmtid="{D5CDD505-2E9C-101B-9397-08002B2CF9AE}" pid="4" name="MSIP_Label_431b7639-1bea-4e62-9a4e-16db8092c254_Method">
    <vt:lpwstr>Standard</vt:lpwstr>
  </property>
  <property fmtid="{D5CDD505-2E9C-101B-9397-08002B2CF9AE}" pid="5" name="MSIP_Label_431b7639-1bea-4e62-9a4e-16db8092c254_Name">
    <vt:lpwstr>OFFICIAL</vt:lpwstr>
  </property>
  <property fmtid="{D5CDD505-2E9C-101B-9397-08002B2CF9AE}" pid="6" name="MSIP_Label_431b7639-1bea-4e62-9a4e-16db8092c254_SiteId">
    <vt:lpwstr>d9f19db2-65c6-4c0b-aecf-45abeba37c6f</vt:lpwstr>
  </property>
  <property fmtid="{D5CDD505-2E9C-101B-9397-08002B2CF9AE}" pid="7" name="MSIP_Label_431b7639-1bea-4e62-9a4e-16db8092c254_ActionId">
    <vt:lpwstr>ff72d549-5fe5-43a6-ae0d-d2893d805de3</vt:lpwstr>
  </property>
  <property fmtid="{D5CDD505-2E9C-101B-9397-08002B2CF9AE}" pid="8" name="MSIP_Label_431b7639-1bea-4e62-9a4e-16db8092c254_ContentBits">
    <vt:lpwstr>0</vt:lpwstr>
  </property>
  <property fmtid="{D5CDD505-2E9C-101B-9397-08002B2CF9AE}" pid="9" name="MSIP_Label_431b7639-1bea-4e62-9a4e-16db8092c254_Tag">
    <vt:lpwstr>10, 3, 0, 1</vt:lpwstr>
  </property>
</Properties>
</file>